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ISTRUZIONI" sheetId="1" r:id="rId1"/>
    <sheet name="RAPP. SU 100 ABIL" sheetId="2" r:id="rId2"/>
    <sheet name="GRADUAT. 2 F" sheetId="3" r:id="rId3"/>
    <sheet name="RAPP. SU 110 DIPL" sheetId="4" r:id="rId4"/>
    <sheet name="GRADUAT. 3 F" sheetId="5" r:id="rId5"/>
  </sheets>
  <definedNames>
    <definedName name="_xlnm.Print_Area" localSheetId="2">'GRADUAT. 2 F'!$A$1:$AM$101</definedName>
    <definedName name="_xlnm.Print_Titles" localSheetId="2">'GRADUAT. 2 F'!$1:$6</definedName>
    <definedName name="_xlnm.Print_Titles" localSheetId="4">'GRADUAT. 3 F'!$1:$6</definedName>
  </definedNames>
  <calcPr fullCalcOnLoad="1"/>
</workbook>
</file>

<file path=xl/sharedStrings.xml><?xml version="1.0" encoding="utf-8"?>
<sst xmlns="http://schemas.openxmlformats.org/spreadsheetml/2006/main" count="242" uniqueCount="166">
  <si>
    <t>ISTRUZIONI PER L'USO DEI FOGLI DI LAVORO EXCEL CONTENENTI LE GRADUATORIE</t>
  </si>
  <si>
    <t>Per una più agevole consultazione, consiglio innanzitutto di stampare queste brevi istruzioni!</t>
  </si>
  <si>
    <t>Fare tante copie di questo file per quante graduatorie occorrono per i vari ordini e gradi di scuola e ciascuna per ogni fascia.</t>
  </si>
  <si>
    <t>Questo stesso file excel contiene, oltre al presente foglio di istruzioni e a quelli delle graduatorie di 2^ e 3^ fascia:</t>
  </si>
  <si>
    <r>
      <t xml:space="preserve"> a) un foglio recante il </t>
    </r>
    <r>
      <rPr>
        <sz val="12"/>
        <color indexed="10"/>
        <rFont val="Arial"/>
        <family val="2"/>
      </rPr>
      <t>rapporto su 100 dell’abilitazione/idoneità</t>
    </r>
    <r>
      <rPr>
        <sz val="12"/>
        <rFont val="Arial"/>
        <family val="2"/>
      </rPr>
      <t xml:space="preserve"> su 110 e su 88 per i concorsi magistrali ordinari a decorrere dal 1994</t>
    </r>
  </si>
  <si>
    <t xml:space="preserve">    e su 80 per i concorsi magistrali ordinari precedenti al 1994 (quest’ultimo rapporto su 80 delle sole prove di esame è altresì valido</t>
  </si>
  <si>
    <t xml:space="preserve">    per tutti i concorsi o sessioni di abilitazione già su base 100 della scuola secondaria e per le abilitazioni SSIS).</t>
  </si>
  <si>
    <r>
      <t xml:space="preserve"> b) un foglio recante il </t>
    </r>
    <r>
      <rPr>
        <sz val="12"/>
        <color indexed="10"/>
        <rFont val="Arial"/>
        <family val="2"/>
      </rPr>
      <t>rapporto su 110 del titolo di studio di accesso</t>
    </r>
    <r>
      <rPr>
        <sz val="12"/>
        <rFont val="Arial"/>
        <family val="2"/>
      </rPr>
      <t xml:space="preserve"> su base 60 e su base 100.</t>
    </r>
  </si>
  <si>
    <t>N.B.: Il punteggio, rapportato su 100, spettante per l'abilitazione quale titolo di accesso, deve essere riportato sul foglio della graduatoria 2^ fascia;</t>
  </si>
  <si>
    <t>mentre il punteggio, rapportato su 110, spettante per il titolo di studio di accesso, deve essere riportato sul foglio della graduatoria 3^ fascia.</t>
  </si>
  <si>
    <t xml:space="preserve">Trascrivere i nominativi degli aspiranti alle supplenze sul foglio della relativa graduatoria. </t>
  </si>
  <si>
    <t>Inserire poi i dati numerici solamente nelle caselle gialle, dopo aver seguito le brevi istruzioni contenute in alto nelle celle gialle e le note in calce.</t>
  </si>
  <si>
    <t>I calcoli del punteggio spettante per ogni lettera delle Tabelle di valutazione (TABELLA 2 e TABELLA 1) sono automatici.</t>
  </si>
  <si>
    <t>Buon lavoro!</t>
  </si>
  <si>
    <t>Dirigente Scolastico dott. Franco De Stefano</t>
  </si>
  <si>
    <t xml:space="preserve">  </t>
  </si>
  <si>
    <t>N. B. : I fogli di lavoro, riguardanti le graduatorie, sono protetti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</si>
  <si>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</si>
  <si>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le graduatorie o inserire eventuali altre colonne, inviare un apposito messaggio di richiesta della password </t>
  </si>
  <si>
    <r>
      <t xml:space="preserve">           al seguente indirizzo e-mail: </t>
    </r>
    <r>
      <rPr>
        <b/>
        <u val="single"/>
        <sz val="12"/>
        <color indexed="12"/>
        <rFont val="Arial"/>
        <family val="2"/>
      </rPr>
      <t>cdischia@tin.it</t>
    </r>
    <r>
      <rPr>
        <b/>
        <sz val="12"/>
        <color indexed="12"/>
        <rFont val="Arial"/>
        <family val="2"/>
      </rPr>
      <t xml:space="preserve"> ,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</si>
  <si>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t>RAPPORTO SU BASE 100 DELLA VALUTAZIONE SU BASE 110</t>
  </si>
  <si>
    <t xml:space="preserve">              DELL'IDONEITA' AL CONCORSO MAGISTRALE</t>
  </si>
  <si>
    <t xml:space="preserve">                     A DECORRERE DAL 1994</t>
  </si>
  <si>
    <t xml:space="preserve">IDONEITA' : PROVA </t>
  </si>
  <si>
    <t>INDICARE NEL RIQUADRO</t>
  </si>
  <si>
    <t>Rapporto su base 100</t>
  </si>
  <si>
    <t>SCRITTA E ORALE+TIT.</t>
  </si>
  <si>
    <t>SOTTOSTANTE VOTO TOT.</t>
  </si>
  <si>
    <t>con arrot. per eccesso</t>
  </si>
  <si>
    <t>+LINGUA STR. FACOLT.</t>
  </si>
  <si>
    <t>PROVA SCR.+OR.+L.ST.+TIT.</t>
  </si>
  <si>
    <t>fraz. pari o sup. a 0,50</t>
  </si>
  <si>
    <t>ANCHE SE NON SOSTENUTA          MAX 110</t>
  </si>
  <si>
    <t>RAPPORTO SU BASE 100 DELLA VALUTAZIONE SU BASE 88</t>
  </si>
  <si>
    <t>DELLE SOLE PROVE SCRITTE E ORALI (COMPR. LINGUA STR.)</t>
  </si>
  <si>
    <r>
      <t xml:space="preserve">   DEI </t>
    </r>
    <r>
      <rPr>
        <b/>
        <sz val="10"/>
        <color indexed="10"/>
        <rFont val="Arial"/>
        <family val="2"/>
      </rPr>
      <t>CONCORSI MAG. A DECORRERE DAL 1994</t>
    </r>
  </si>
  <si>
    <t>SCRITTA E ORALE+</t>
  </si>
  <si>
    <t>LINGUA STR. FACOLT.</t>
  </si>
  <si>
    <t>PROVA SCR.+ORALE+L.ST.</t>
  </si>
  <si>
    <t>ANCHE SE NON SOSTENUTA          MAX 88 (80 + 8)</t>
  </si>
  <si>
    <t>RAPPORTO SU BASE 100 DELLA VALUTAZIONE SU BASE 80</t>
  </si>
  <si>
    <r>
      <t>DELLA SOLA PROVA SCR. E OR.</t>
    </r>
    <r>
      <rPr>
        <b/>
        <sz val="8"/>
        <color indexed="10"/>
        <rFont val="Arial"/>
        <family val="2"/>
      </rPr>
      <t xml:space="preserve"> DEI CONC. MAG. PREC. AL 1994,</t>
    </r>
  </si>
  <si>
    <t>CONCORSI SCUOLA SECONDARIA E VOTO SSIS</t>
  </si>
  <si>
    <t>IDONEITA' /ABILITAZ.:</t>
  </si>
  <si>
    <t>PROVA SCRITTA +</t>
  </si>
  <si>
    <t>PROVA ORALE</t>
  </si>
  <si>
    <t>PROVA SCRITTA+ORALE</t>
  </si>
  <si>
    <r>
      <t xml:space="preserve">VALUTAZIONE     </t>
    </r>
    <r>
      <rPr>
        <b/>
        <sz val="14"/>
        <color indexed="10"/>
        <rFont val="Arial"/>
        <family val="2"/>
      </rPr>
      <t xml:space="preserve">MAX 80 </t>
    </r>
  </si>
  <si>
    <t xml:space="preserve">   Denominazione scuola            </t>
  </si>
  <si>
    <r>
      <t>GRADUATORIA DI ISTITUTO  2^ FASCIA</t>
    </r>
    <r>
      <rPr>
        <sz val="10"/>
        <rFont val="Arial"/>
        <family val="0"/>
      </rPr>
      <t xml:space="preserve"> ai fini delle supplenze brevi al pers. docente di scuola </t>
    </r>
    <r>
      <rPr>
        <b/>
        <sz val="9"/>
        <rFont val="Arial"/>
        <family val="2"/>
      </rPr>
      <t>INFANZIA/PRIMARIA/SECONDARIA</t>
    </r>
  </si>
  <si>
    <t xml:space="preserve">                          </t>
  </si>
  <si>
    <t xml:space="preserve">         </t>
  </si>
  <si>
    <t xml:space="preserve">          A-TITOLI ABILITANTI DI ACCESSO</t>
  </si>
  <si>
    <t xml:space="preserve"> B - SERVIZIO INSEGN./ED.</t>
  </si>
  <si>
    <t xml:space="preserve">             C - ALTRI TITOLI                   </t>
  </si>
  <si>
    <t xml:space="preserve">              </t>
  </si>
  <si>
    <t xml:space="preserve"> A1</t>
  </si>
  <si>
    <t>A3</t>
  </si>
  <si>
    <t>A4</t>
  </si>
  <si>
    <t>A5</t>
  </si>
  <si>
    <t>B1</t>
  </si>
  <si>
    <t>B2</t>
  </si>
  <si>
    <t>C1</t>
  </si>
  <si>
    <t>C2</t>
  </si>
  <si>
    <t>C4</t>
  </si>
  <si>
    <t>C5</t>
  </si>
  <si>
    <t>C6</t>
  </si>
  <si>
    <t>C7</t>
  </si>
  <si>
    <t>C8</t>
  </si>
  <si>
    <t>C9</t>
  </si>
  <si>
    <t>C10</t>
  </si>
  <si>
    <t xml:space="preserve">                   </t>
  </si>
  <si>
    <t xml:space="preserve"> </t>
  </si>
  <si>
    <t xml:space="preserve">  Se C6+C7+C8&gt;10 = 10</t>
  </si>
  <si>
    <t xml:space="preserve">                  </t>
  </si>
  <si>
    <t>N. ordine</t>
  </si>
  <si>
    <t xml:space="preserve">  Cognome</t>
  </si>
  <si>
    <t>Nome</t>
  </si>
  <si>
    <t>Anno nasc.in caso omonimia</t>
  </si>
  <si>
    <r>
      <t xml:space="preserve">Indicare punt.rapp. su 100 </t>
    </r>
    <r>
      <rPr>
        <sz val="8"/>
        <color indexed="10"/>
        <rFont val="Arial"/>
        <family val="2"/>
      </rPr>
      <t>*</t>
    </r>
  </si>
  <si>
    <r>
      <t xml:space="preserve">Punteggio abilitazione </t>
    </r>
    <r>
      <rPr>
        <sz val="12"/>
        <color indexed="10"/>
        <rFont val="Arial"/>
        <family val="2"/>
      </rPr>
      <t>**</t>
    </r>
  </si>
  <si>
    <t>Inserire "SI" in caso afferm.</t>
  </si>
  <si>
    <t>Titolo prof. UE senza punt.</t>
  </si>
  <si>
    <t>Punt. agg. per abilitazione</t>
  </si>
  <si>
    <t>Punt. ulter. per abilitazione diversa da colonna A4</t>
  </si>
  <si>
    <t>PUNT. ABILIT./IDONEITA'</t>
  </si>
  <si>
    <t>Inserire n. mesi (max 6xa.s.)</t>
  </si>
  <si>
    <t>Serv.scuole statali/paritarie (Servizio specifico)</t>
  </si>
  <si>
    <t>Serv.scuole l.r./paregg/parif (o serv. B1 non specifico)</t>
  </si>
  <si>
    <t>PUNTEGGIO SERVIZI</t>
  </si>
  <si>
    <t>Inserire numero Titoli</t>
  </si>
  <si>
    <t>Titoli studio acc. pari o sup</t>
  </si>
  <si>
    <t>Titoli agg. abilitaz./idoneità</t>
  </si>
  <si>
    <t>Titolo professionale UE</t>
  </si>
  <si>
    <t>Dottorato di ricerca</t>
  </si>
  <si>
    <t>Dipl. Specializz. univ. plur.</t>
  </si>
  <si>
    <t>Inserire num. Tit. (max 3)</t>
  </si>
  <si>
    <t>Diploma perfez./Master univ.</t>
  </si>
  <si>
    <t>Attest. perfez.univ.dur.ann.</t>
  </si>
  <si>
    <t>Laurea scienze form. prim. non valutata tit. accesso</t>
  </si>
  <si>
    <t>Lauree in lingue straniere (solo x grad. Sc. Prim.)</t>
  </si>
  <si>
    <t>PUNTEGGIO ALTRI TITOLI</t>
  </si>
  <si>
    <t>PUNTEGGIO TOTALE</t>
  </si>
  <si>
    <t xml:space="preserve">       NOTE</t>
  </si>
  <si>
    <t>da 51</t>
  </si>
  <si>
    <t>+8</t>
  </si>
  <si>
    <t>+30</t>
  </si>
  <si>
    <t>+6</t>
  </si>
  <si>
    <t>x2</t>
  </si>
  <si>
    <t>x1</t>
  </si>
  <si>
    <t>x3</t>
  </si>
  <si>
    <t>+12</t>
  </si>
  <si>
    <t>x6</t>
  </si>
  <si>
    <t>Prefer. / L2</t>
  </si>
  <si>
    <r>
      <t xml:space="preserve">     * </t>
    </r>
    <r>
      <rPr>
        <b/>
        <sz val="12"/>
        <rFont val="Arial"/>
        <family val="2"/>
      </rPr>
      <t>Indicare punteggio complessivo abilitazione/idoneità rapp. su 100 rilevandolo dalla colonna D del foglio di lavoro RAPP. SU 100 ABIL-IDON</t>
    </r>
  </si>
  <si>
    <r>
      <t xml:space="preserve">     </t>
    </r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desunto dalla lettera A.1 della dettagliata Tabella di valutazione (TABELLA 2)</t>
    </r>
  </si>
  <si>
    <t xml:space="preserve">     RAPPORTO SU BASE 110 DELLA VALUTAZIONE SU BASE 60</t>
  </si>
  <si>
    <t xml:space="preserve">                       DEL TITOLO DI STUDIO D'ACCESSO</t>
  </si>
  <si>
    <t xml:space="preserve">            ALLA GRADUATORIA DI 3^ FASCIA</t>
  </si>
  <si>
    <t>Rapporto su base 110</t>
  </si>
  <si>
    <t xml:space="preserve">    SOTTOSTANTE VOTO  </t>
  </si>
  <si>
    <t xml:space="preserve">     I VOTI SU BASE 60</t>
  </si>
  <si>
    <t xml:space="preserve">                SU BASE 60</t>
  </si>
  <si>
    <t xml:space="preserve">  SONO DA 36 A 60</t>
  </si>
  <si>
    <t xml:space="preserve">     RAPPORTO SU BASE 110 DELLA VALUTAZIONE SU BASE 100</t>
  </si>
  <si>
    <t xml:space="preserve">     I VOTI SU BASE 100</t>
  </si>
  <si>
    <t xml:space="preserve">                SU BASE 100</t>
  </si>
  <si>
    <t xml:space="preserve"> SONO DA 60 A 100</t>
  </si>
  <si>
    <t xml:space="preserve">   Denominazione scuola </t>
  </si>
  <si>
    <r>
      <t>GRADUATORIA DI ISTITUTO 3^ FASCIA</t>
    </r>
    <r>
      <rPr>
        <sz val="10"/>
        <rFont val="Arial"/>
        <family val="0"/>
      </rPr>
      <t xml:space="preserve"> ai fini delle supplenze brevi al pers. docente di scuola </t>
    </r>
    <r>
      <rPr>
        <b/>
        <sz val="10"/>
        <rFont val="Arial"/>
        <family val="2"/>
      </rPr>
      <t>INF/PRIM/SEC</t>
    </r>
  </si>
  <si>
    <t xml:space="preserve"> A- TIT. STUDIO ACCESSO</t>
  </si>
  <si>
    <t>B-ALTRI TIT. STUDIO, ABIL./IDON. ecc.</t>
  </si>
  <si>
    <t>C - ALTRI TITOLI CULTURALI E PROFESSION.</t>
  </si>
  <si>
    <t xml:space="preserve">     </t>
  </si>
  <si>
    <t xml:space="preserve"> E-  TITOLI DI SERVIZIO             </t>
  </si>
  <si>
    <t xml:space="preserve">  A1</t>
  </si>
  <si>
    <t xml:space="preserve"> B1</t>
  </si>
  <si>
    <t>C3</t>
  </si>
  <si>
    <t>D1</t>
  </si>
  <si>
    <t>D2</t>
  </si>
  <si>
    <t>D3</t>
  </si>
  <si>
    <t xml:space="preserve">                      </t>
  </si>
  <si>
    <r>
      <t xml:space="preserve">Indicare punt.rapp. su 110 </t>
    </r>
    <r>
      <rPr>
        <sz val="8"/>
        <color indexed="10"/>
        <rFont val="Arial"/>
        <family val="2"/>
      </rPr>
      <t>*</t>
    </r>
  </si>
  <si>
    <r>
      <t xml:space="preserve">Tit. di studio d'accesso </t>
    </r>
    <r>
      <rPr>
        <sz val="8"/>
        <color indexed="10"/>
        <rFont val="Arial"/>
        <family val="2"/>
      </rPr>
      <t>**</t>
    </r>
  </si>
  <si>
    <t>Inserire "si" in caso afferm.</t>
  </si>
  <si>
    <r>
      <t>Massimo dei voti con lode</t>
    </r>
    <r>
      <rPr>
        <sz val="8"/>
        <color indexed="10"/>
        <rFont val="Arial"/>
        <family val="2"/>
      </rPr>
      <t>(1)</t>
    </r>
  </si>
  <si>
    <t>PUNT. TITOLO ACCESSO</t>
  </si>
  <si>
    <t>Tit.studio, abil/idon non spec.</t>
  </si>
  <si>
    <t>Laurea in lingue straniere (solo x graduat. Sc. Prim)</t>
  </si>
  <si>
    <t>Dipl. Special. Pluriennale</t>
  </si>
  <si>
    <r>
      <t xml:space="preserve">Inserire num. Master </t>
    </r>
    <r>
      <rPr>
        <sz val="8"/>
        <color indexed="10"/>
        <rFont val="Arial"/>
        <family val="2"/>
      </rPr>
      <t>***</t>
    </r>
  </si>
  <si>
    <t>Master universitario dur.ann. 1500h &amp; 60 crediti</t>
  </si>
  <si>
    <r>
      <t xml:space="preserve">Inserire num. Attestati </t>
    </r>
    <r>
      <rPr>
        <sz val="8"/>
        <color indexed="10"/>
        <rFont val="Arial"/>
        <family val="2"/>
      </rPr>
      <t>***</t>
    </r>
  </si>
  <si>
    <t>Attestato perfezionamento Universitario dur. Annuale</t>
  </si>
  <si>
    <t>PUNT. ALTRI TITOLI CULT.</t>
  </si>
  <si>
    <t>Servizio specifico insegn.</t>
  </si>
  <si>
    <t>Servizio non specifico ins.</t>
  </si>
  <si>
    <t>Altre attività d'insegnamento</t>
  </si>
  <si>
    <t>da 66</t>
  </si>
  <si>
    <t>+4</t>
  </si>
  <si>
    <t>x0,5</t>
  </si>
  <si>
    <r>
      <t xml:space="preserve">     (1)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Se il titolo di studio è stato conseguito con la lode spettano ulteriori punti 4.</t>
    </r>
  </si>
  <si>
    <r>
      <t xml:space="preserve">     *</t>
    </r>
    <r>
      <rPr>
        <sz val="10"/>
        <rFont val="Arial"/>
        <family val="0"/>
      </rPr>
      <t xml:space="preserve"> </t>
    </r>
    <r>
      <rPr>
        <b/>
        <sz val="12"/>
        <rFont val="Arial"/>
        <family val="2"/>
      </rPr>
      <t>Indicare punteggio diploma rapportato su 110 rilevandolo dal foglio di lavoro RAPP. SU 110 DIPL.</t>
    </r>
  </si>
  <si>
    <r>
      <t xml:space="preserve">    ** </t>
    </r>
    <r>
      <rPr>
        <b/>
        <sz val="12"/>
        <rFont val="Arial"/>
        <family val="2"/>
      </rPr>
      <t>Punteggio desunto dalla lettera A.1 della Tabella di valutazione (TABELLA 1)</t>
    </r>
  </si>
  <si>
    <r>
      <t xml:space="preserve">  *** </t>
    </r>
    <r>
      <rPr>
        <b/>
        <sz val="12"/>
        <rFont val="Arial"/>
        <family val="2"/>
      </rPr>
      <t>E' possibile valutare per ogni anno acc. uno solo dei titoli C3 e C4,</t>
    </r>
    <r>
      <rPr>
        <b/>
        <sz val="12"/>
        <color indexed="10"/>
        <rFont val="Arial"/>
        <family val="2"/>
      </rPr>
      <t xml:space="preserve"> sino ad un massimo di 3 titoli complessivi.</t>
    </r>
  </si>
  <si>
    <t xml:space="preserve">   IL DIRIGENTE SCOLASTICO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</si>
</sst>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1">
    <font>
      <sz val="10"/>
      <name val="Arial"/>
      <family val="0"/>
    </font>
    <font>
      <i/>
      <sz val="10"/>
      <name val="Arial"/>
      <family val="2"/>
    </font>
    <font>
      <b/>
      <u val="single"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3"/>
      <color indexed="10"/>
      <name val="Arial"/>
      <family val="2"/>
    </font>
    <font>
      <sz val="16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u val="single"/>
      <sz val="12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4"/>
      <color indexed="12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7"/>
      <color indexed="17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2"/>
      <color indexed="5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textRotation="90" wrapText="1"/>
      <protection/>
    </xf>
    <xf numFmtId="0" fontId="3" fillId="0" borderId="0" xfId="0" applyFont="1" applyFill="1" applyBorder="1" applyAlignment="1" applyProtection="1">
      <alignment textRotation="90" wrapTex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4" fillId="3" borderId="10" xfId="0" applyFont="1" applyFill="1" applyBorder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/>
      <protection/>
    </xf>
    <xf numFmtId="2" fontId="14" fillId="4" borderId="10" xfId="0" applyNumberFormat="1" applyFont="1" applyFill="1" applyBorder="1" applyAlignment="1">
      <alignment/>
    </xf>
    <xf numFmtId="1" fontId="14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5" xfId="0" applyFont="1" applyBorder="1" applyAlignment="1">
      <alignment wrapText="1"/>
    </xf>
    <xf numFmtId="2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2" fillId="2" borderId="1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2" borderId="19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2" borderId="22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 horizontal="center"/>
      <protection/>
    </xf>
    <xf numFmtId="0" fontId="0" fillId="5" borderId="17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5" borderId="23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/>
      <protection/>
    </xf>
    <xf numFmtId="0" fontId="3" fillId="2" borderId="25" xfId="0" applyFont="1" applyFill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 horizontal="right" vertical="justify" textRotation="90" wrapText="1"/>
      <protection/>
    </xf>
    <xf numFmtId="0" fontId="3" fillId="6" borderId="27" xfId="0" applyFont="1" applyFill="1" applyBorder="1" applyAlignment="1" applyProtection="1">
      <alignment textRotation="90" wrapText="1"/>
      <protection/>
    </xf>
    <xf numFmtId="0" fontId="24" fillId="0" borderId="27" xfId="0" applyFont="1" applyBorder="1" applyAlignment="1" applyProtection="1">
      <alignment textRotation="90" wrapText="1"/>
      <protection/>
    </xf>
    <xf numFmtId="0" fontId="24" fillId="5" borderId="28" xfId="0" applyFont="1" applyFill="1" applyBorder="1" applyAlignment="1" applyProtection="1">
      <alignment textRotation="90" wrapText="1"/>
      <protection/>
    </xf>
    <xf numFmtId="0" fontId="24" fillId="0" borderId="29" xfId="0" applyFont="1" applyBorder="1" applyAlignment="1" applyProtection="1">
      <alignment textRotation="90" wrapText="1"/>
      <protection/>
    </xf>
    <xf numFmtId="0" fontId="3" fillId="7" borderId="27" xfId="0" applyFont="1" applyFill="1" applyBorder="1" applyAlignment="1" applyProtection="1">
      <alignment textRotation="90" wrapText="1"/>
      <protection/>
    </xf>
    <xf numFmtId="0" fontId="24" fillId="0" borderId="24" xfId="0" applyFont="1" applyBorder="1" applyAlignment="1" applyProtection="1">
      <alignment textRotation="90" wrapText="1"/>
      <protection/>
    </xf>
    <xf numFmtId="0" fontId="3" fillId="6" borderId="26" xfId="0" applyFont="1" applyFill="1" applyBorder="1" applyAlignment="1" applyProtection="1">
      <alignment textRotation="90" wrapText="1"/>
      <protection/>
    </xf>
    <xf numFmtId="0" fontId="24" fillId="2" borderId="26" xfId="0" applyFont="1" applyFill="1" applyBorder="1" applyAlignment="1" applyProtection="1">
      <alignment textRotation="90" wrapText="1"/>
      <protection/>
    </xf>
    <xf numFmtId="0" fontId="5" fillId="0" borderId="30" xfId="0" applyFont="1" applyBorder="1" applyAlignment="1" applyProtection="1">
      <alignment textRotation="90"/>
      <protection/>
    </xf>
    <xf numFmtId="0" fontId="27" fillId="6" borderId="31" xfId="0" applyFont="1" applyFill="1" applyBorder="1" applyAlignment="1" applyProtection="1">
      <alignment horizontal="center" textRotation="90" wrapText="1"/>
      <protection locked="0"/>
    </xf>
    <xf numFmtId="0" fontId="24" fillId="6" borderId="32" xfId="0" applyFont="1" applyFill="1" applyBorder="1" applyAlignment="1" applyProtection="1">
      <alignment horizontal="center"/>
      <protection hidden="1"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 horizontal="center"/>
      <protection hidden="1"/>
    </xf>
    <xf numFmtId="0" fontId="3" fillId="6" borderId="34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hidden="1"/>
    </xf>
    <xf numFmtId="0" fontId="24" fillId="5" borderId="28" xfId="0" applyFont="1" applyFill="1" applyBorder="1" applyAlignment="1" applyProtection="1">
      <alignment horizontal="center"/>
      <protection hidden="1"/>
    </xf>
    <xf numFmtId="0" fontId="3" fillId="6" borderId="36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hidden="1"/>
    </xf>
    <xf numFmtId="0" fontId="3" fillId="6" borderId="37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hidden="1"/>
    </xf>
    <xf numFmtId="0" fontId="3" fillId="0" borderId="38" xfId="0" applyFont="1" applyFill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center"/>
      <protection locked="0"/>
    </xf>
    <xf numFmtId="0" fontId="3" fillId="6" borderId="26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/>
    </xf>
    <xf numFmtId="0" fontId="26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31" fillId="0" borderId="14" xfId="0" applyFont="1" applyBorder="1" applyAlignment="1" applyProtection="1">
      <alignment/>
      <protection/>
    </xf>
    <xf numFmtId="49" fontId="28" fillId="6" borderId="42" xfId="0" applyNumberFormat="1" applyFont="1" applyFill="1" applyBorder="1" applyAlignment="1" applyProtection="1">
      <alignment horizontal="center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49" fontId="3" fillId="5" borderId="45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6" borderId="32" xfId="0" applyNumberFormat="1" applyFont="1" applyFill="1" applyBorder="1" applyAlignment="1" applyProtection="1">
      <alignment horizontal="center"/>
      <protection/>
    </xf>
    <xf numFmtId="49" fontId="24" fillId="5" borderId="45" xfId="0" applyNumberFormat="1" applyFont="1" applyFill="1" applyBorder="1" applyAlignment="1" applyProtection="1">
      <alignment textRotation="90" wrapText="1"/>
      <protection/>
    </xf>
    <xf numFmtId="49" fontId="3" fillId="6" borderId="42" xfId="0" applyNumberFormat="1" applyFont="1" applyFill="1" applyBorder="1" applyAlignment="1" applyProtection="1">
      <alignment horizontal="center"/>
      <protection/>
    </xf>
    <xf numFmtId="49" fontId="3" fillId="2" borderId="43" xfId="0" applyNumberFormat="1" applyFont="1" applyFill="1" applyBorder="1" applyAlignment="1" applyProtection="1">
      <alignment horizontal="center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0" fontId="33" fillId="0" borderId="9" xfId="0" applyFont="1" applyBorder="1" applyAlignment="1">
      <alignment/>
    </xf>
    <xf numFmtId="49" fontId="5" fillId="0" borderId="8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0" fillId="2" borderId="19" xfId="0" applyFill="1" applyBorder="1" applyAlignment="1" applyProtection="1">
      <alignment/>
      <protection/>
    </xf>
    <xf numFmtId="0" fontId="3" fillId="6" borderId="39" xfId="0" applyFont="1" applyFill="1" applyBorder="1" applyAlignment="1" applyProtection="1">
      <alignment horizontal="right" vertical="justify" textRotation="90" wrapText="1"/>
      <protection/>
    </xf>
    <xf numFmtId="0" fontId="24" fillId="5" borderId="47" xfId="0" applyFont="1" applyFill="1" applyBorder="1" applyAlignment="1" applyProtection="1">
      <alignment horizontal="center" wrapText="1"/>
      <protection hidden="1"/>
    </xf>
    <xf numFmtId="0" fontId="22" fillId="0" borderId="13" xfId="0" applyFont="1" applyBorder="1" applyAlignment="1" applyProtection="1">
      <alignment/>
      <protection/>
    </xf>
    <xf numFmtId="0" fontId="12" fillId="0" borderId="36" xfId="0" applyFont="1" applyFill="1" applyBorder="1" applyAlignment="1" applyProtection="1">
      <alignment horizontal="center"/>
      <protection hidden="1"/>
    </xf>
    <xf numFmtId="49" fontId="33" fillId="2" borderId="0" xfId="0" applyNumberFormat="1" applyFont="1" applyFill="1" applyAlignment="1" applyProtection="1">
      <alignment/>
      <protection locked="0"/>
    </xf>
    <xf numFmtId="49" fontId="3" fillId="2" borderId="24" xfId="0" applyNumberFormat="1" applyFont="1" applyFill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/>
      <protection/>
    </xf>
    <xf numFmtId="49" fontId="3" fillId="2" borderId="16" xfId="0" applyNumberFormat="1" applyFont="1" applyFill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24" fillId="5" borderId="49" xfId="0" applyFont="1" applyFill="1" applyBorder="1" applyAlignment="1" applyProtection="1">
      <alignment horizontal="center" wrapText="1"/>
      <protection hidden="1"/>
    </xf>
    <xf numFmtId="0" fontId="4" fillId="0" borderId="3" xfId="0" applyFont="1" applyBorder="1" applyAlignment="1">
      <alignment/>
    </xf>
    <xf numFmtId="0" fontId="6" fillId="2" borderId="0" xfId="0" applyFont="1" applyFill="1" applyAlignment="1" applyProtection="1">
      <alignment/>
      <protection locked="0"/>
    </xf>
    <xf numFmtId="49" fontId="36" fillId="2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/>
    </xf>
    <xf numFmtId="0" fontId="37" fillId="0" borderId="14" xfId="0" applyFont="1" applyBorder="1" applyAlignment="1" applyProtection="1">
      <alignment horizontal="left"/>
      <protection/>
    </xf>
    <xf numFmtId="0" fontId="22" fillId="2" borderId="14" xfId="0" applyFont="1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23" fillId="2" borderId="14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51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6" fillId="2" borderId="25" xfId="0" applyFont="1" applyFill="1" applyBorder="1" applyAlignment="1" applyProtection="1">
      <alignment/>
      <protection/>
    </xf>
    <xf numFmtId="0" fontId="3" fillId="6" borderId="39" xfId="0" applyFont="1" applyFill="1" applyBorder="1" applyAlignment="1" applyProtection="1">
      <alignment textRotation="90" wrapText="1"/>
      <protection/>
    </xf>
    <xf numFmtId="0" fontId="24" fillId="0" borderId="16" xfId="0" applyFont="1" applyBorder="1" applyAlignment="1" applyProtection="1">
      <alignment textRotation="90" wrapText="1"/>
      <protection/>
    </xf>
    <xf numFmtId="0" fontId="24" fillId="5" borderId="52" xfId="0" applyFont="1" applyFill="1" applyBorder="1" applyAlignment="1" applyProtection="1">
      <alignment textRotation="90" wrapText="1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28" fillId="6" borderId="43" xfId="0" applyNumberFormat="1" applyFont="1" applyFill="1" applyBorder="1" applyAlignment="1" applyProtection="1">
      <alignment horizontal="center"/>
      <protection/>
    </xf>
    <xf numFmtId="0" fontId="3" fillId="6" borderId="53" xfId="0" applyFont="1" applyFill="1" applyBorder="1" applyAlignment="1" applyProtection="1">
      <alignment horizontal="center"/>
      <protection locked="0"/>
    </xf>
    <xf numFmtId="0" fontId="24" fillId="5" borderId="48" xfId="0" applyFont="1" applyFill="1" applyBorder="1" applyAlignment="1" applyProtection="1">
      <alignment horizontal="center" wrapText="1"/>
      <protection hidden="1"/>
    </xf>
    <xf numFmtId="0" fontId="12" fillId="0" borderId="36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3" fillId="0" borderId="54" xfId="0" applyFont="1" applyFill="1" applyBorder="1" applyAlignment="1" applyProtection="1">
      <alignment horizontal="left" textRotation="90"/>
      <protection/>
    </xf>
    <xf numFmtId="0" fontId="0" fillId="0" borderId="55" xfId="0" applyFont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13" fillId="0" borderId="9" xfId="0" applyFont="1" applyBorder="1" applyAlignment="1">
      <alignment vertical="center"/>
    </xf>
    <xf numFmtId="2" fontId="14" fillId="0" borderId="0" xfId="0" applyNumberFormat="1" applyFont="1" applyAlignment="1" applyProtection="1">
      <alignment/>
      <protection hidden="1"/>
    </xf>
    <xf numFmtId="2" fontId="14" fillId="0" borderId="0" xfId="0" applyNumberFormat="1" applyFont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515600" y="0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10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371725" y="0"/>
          <a:ext cx="295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162175" y="0"/>
          <a:ext cx="3619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24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81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09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410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200025" y="0"/>
          <a:ext cx="4267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Schema di graduatoria elaborato dal DS Franco De Stefano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496050" y="504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19050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1590675" y="333375"/>
          <a:ext cx="17145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171450</xdr:rowOff>
    </xdr:from>
    <xdr:to>
      <xdr:col>1</xdr:col>
      <xdr:colOff>171450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171450"/>
          <a:ext cx="17049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8286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496050" y="8286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496050" y="8286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0</xdr:rowOff>
    </xdr:from>
    <xdr:to>
      <xdr:col>2</xdr:col>
      <xdr:colOff>19050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>
          <a:off x="1590675" y="2257425"/>
          <a:ext cx="17145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</xdr:row>
      <xdr:rowOff>180975</xdr:rowOff>
    </xdr:from>
    <xdr:to>
      <xdr:col>1</xdr:col>
      <xdr:colOff>171450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2085975"/>
          <a:ext cx="17049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190500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895975" y="600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2352675" y="438150"/>
          <a:ext cx="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162175" y="209550"/>
          <a:ext cx="1905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1362075</xdr:rowOff>
    </xdr:from>
    <xdr:to>
      <xdr:col>3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24075" y="21336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181100" y="21431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1352550</xdr:rowOff>
    </xdr:from>
    <xdr:to>
      <xdr:col>1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09550" y="2124075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99</xdr:row>
      <xdr:rowOff>47625</xdr:rowOff>
    </xdr:from>
    <xdr:to>
      <xdr:col>11</xdr:col>
      <xdr:colOff>104775</xdr:colOff>
      <xdr:row>100</xdr:row>
      <xdr:rowOff>47625</xdr:rowOff>
    </xdr:to>
    <xdr:sp>
      <xdr:nvSpPr>
        <xdr:cNvPr id="9" name="Testo 9"/>
        <xdr:cNvSpPr txBox="1">
          <a:spLocks noChangeArrowheads="1"/>
        </xdr:cNvSpPr>
      </xdr:nvSpPr>
      <xdr:spPr>
        <a:xfrm>
          <a:off x="200025" y="16973550"/>
          <a:ext cx="406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Foglio di lavoro elaborato dal Dir. Scol. Franco De Stefano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496050" y="504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19050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1590675" y="333375"/>
          <a:ext cx="17145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171450</xdr:rowOff>
    </xdr:from>
    <xdr:to>
      <xdr:col>1</xdr:col>
      <xdr:colOff>171450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171450"/>
          <a:ext cx="17049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496050" y="8286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496050" y="82867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0</xdr:rowOff>
    </xdr:from>
    <xdr:to>
      <xdr:col>2</xdr:col>
      <xdr:colOff>19050</xdr:colOff>
      <xdr:row>11</xdr:row>
      <xdr:rowOff>9525</xdr:rowOff>
    </xdr:to>
    <xdr:sp>
      <xdr:nvSpPr>
        <xdr:cNvPr id="7" name="Line 7"/>
        <xdr:cNvSpPr>
          <a:spLocks/>
        </xdr:cNvSpPr>
      </xdr:nvSpPr>
      <xdr:spPr>
        <a:xfrm>
          <a:off x="1590675" y="2257425"/>
          <a:ext cx="17145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</xdr:row>
      <xdr:rowOff>180975</xdr:rowOff>
    </xdr:from>
    <xdr:to>
      <xdr:col>1</xdr:col>
      <xdr:colOff>171450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2085975"/>
          <a:ext cx="17049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0</xdr:rowOff>
    </xdr:from>
    <xdr:to>
      <xdr:col>2</xdr:col>
      <xdr:colOff>19050</xdr:colOff>
      <xdr:row>11</xdr:row>
      <xdr:rowOff>9525</xdr:rowOff>
    </xdr:to>
    <xdr:sp>
      <xdr:nvSpPr>
        <xdr:cNvPr id="9" name="Line 9"/>
        <xdr:cNvSpPr>
          <a:spLocks/>
        </xdr:cNvSpPr>
      </xdr:nvSpPr>
      <xdr:spPr>
        <a:xfrm>
          <a:off x="1590675" y="2257425"/>
          <a:ext cx="17145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</xdr:row>
      <xdr:rowOff>180975</xdr:rowOff>
    </xdr:from>
    <xdr:to>
      <xdr:col>1</xdr:col>
      <xdr:colOff>171450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2085975"/>
          <a:ext cx="17049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190500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629650" y="600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0</xdr:rowOff>
    </xdr:from>
    <xdr:to>
      <xdr:col>5</xdr:col>
      <xdr:colOff>28575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2371725" y="438150"/>
          <a:ext cx="29527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209550</xdr:rowOff>
    </xdr:from>
    <xdr:to>
      <xdr:col>5</xdr:col>
      <xdr:colOff>171450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390775" y="209550"/>
          <a:ext cx="4191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1362075</xdr:rowOff>
    </xdr:from>
    <xdr:to>
      <xdr:col>3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24075" y="21336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181100" y="21431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1352550</xdr:rowOff>
    </xdr:from>
    <xdr:to>
      <xdr:col>1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09550" y="2124075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100</xdr:row>
      <xdr:rowOff>47625</xdr:rowOff>
    </xdr:from>
    <xdr:to>
      <xdr:col>9</xdr:col>
      <xdr:colOff>95250</xdr:colOff>
      <xdr:row>101</xdr:row>
      <xdr:rowOff>9525</xdr:rowOff>
    </xdr:to>
    <xdr:sp>
      <xdr:nvSpPr>
        <xdr:cNvPr id="9" name="Testo 9"/>
        <xdr:cNvSpPr txBox="1">
          <a:spLocks noChangeArrowheads="1"/>
        </xdr:cNvSpPr>
      </xdr:nvSpPr>
      <xdr:spPr>
        <a:xfrm>
          <a:off x="200025" y="17211675"/>
          <a:ext cx="3609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Foglio di lavoro elaborato dal Dir. Scol. Franco De Stefano</a:t>
          </a:r>
        </a:p>
      </xdr:txBody>
    </xdr:sp>
    <xdr:clientData/>
  </xdr:twoCellAnchor>
  <xdr:twoCellAnchor>
    <xdr:from>
      <xdr:col>3</xdr:col>
      <xdr:colOff>19050</xdr:colOff>
      <xdr:row>2</xdr:row>
      <xdr:rowOff>0</xdr:rowOff>
    </xdr:from>
    <xdr:to>
      <xdr:col>4</xdr:col>
      <xdr:colOff>28575</xdr:colOff>
      <xdr:row>2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143125" y="438150"/>
          <a:ext cx="2381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140625" style="20" customWidth="1"/>
    <col min="2" max="2" width="14.57421875" style="20" customWidth="1"/>
    <col min="3" max="3" width="14.140625" style="20" customWidth="1"/>
    <col min="4" max="4" width="3.421875" style="20" customWidth="1"/>
    <col min="5" max="5" width="4.28125" style="20" customWidth="1"/>
    <col min="6" max="6" width="4.57421875" style="21" customWidth="1"/>
    <col min="7" max="7" width="3.421875" style="20" customWidth="1"/>
    <col min="8" max="8" width="3.140625" style="21" customWidth="1"/>
    <col min="9" max="9" width="3.7109375" style="20" customWidth="1"/>
    <col min="10" max="10" width="3.8515625" style="21" customWidth="1"/>
    <col min="11" max="11" width="5.00390625" style="20" customWidth="1"/>
    <col min="12" max="12" width="3.7109375" style="21" customWidth="1"/>
    <col min="13" max="13" width="4.28125" style="20" customWidth="1"/>
    <col min="14" max="14" width="3.57421875" style="21" customWidth="1"/>
    <col min="15" max="15" width="4.00390625" style="20" customWidth="1"/>
    <col min="16" max="16" width="4.8515625" style="21" customWidth="1"/>
    <col min="17" max="17" width="3.28125" style="20" customWidth="1"/>
    <col min="18" max="18" width="5.00390625" style="21" customWidth="1"/>
    <col min="19" max="19" width="3.421875" style="20" customWidth="1"/>
    <col min="20" max="20" width="4.8515625" style="21" customWidth="1"/>
    <col min="21" max="21" width="3.140625" style="20" customWidth="1"/>
    <col min="22" max="22" width="4.00390625" style="21" customWidth="1"/>
    <col min="23" max="23" width="3.7109375" style="20" customWidth="1"/>
    <col min="24" max="24" width="3.421875" style="21" customWidth="1"/>
    <col min="25" max="25" width="3.421875" style="20" customWidth="1"/>
    <col min="26" max="26" width="4.421875" style="21" customWidth="1"/>
    <col min="27" max="27" width="3.28125" style="20" customWidth="1"/>
    <col min="28" max="28" width="4.28125" style="21" customWidth="1"/>
    <col min="29" max="29" width="4.7109375" style="20" customWidth="1"/>
    <col min="30" max="30" width="3.140625" style="21" customWidth="1"/>
    <col min="31" max="31" width="4.140625" style="20" customWidth="1"/>
    <col min="32" max="32" width="3.140625" style="21" customWidth="1"/>
    <col min="33" max="33" width="4.57421875" style="20" customWidth="1"/>
    <col min="34" max="34" width="3.421875" style="21" customWidth="1"/>
    <col min="35" max="35" width="4.57421875" style="20" customWidth="1"/>
    <col min="36" max="36" width="5.57421875" style="21" customWidth="1"/>
    <col min="37" max="37" width="5.140625" style="20" customWidth="1"/>
    <col min="38" max="38" width="9.8515625" style="20" customWidth="1"/>
    <col min="39" max="16384" width="9.140625" style="22" customWidth="1"/>
  </cols>
  <sheetData>
    <row r="1" spans="1:37" s="8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3"/>
      <c r="AE1" s="3"/>
      <c r="AF1" s="3"/>
      <c r="AG1" s="5"/>
      <c r="AH1" s="3"/>
      <c r="AI1" s="5"/>
      <c r="AJ1" s="6"/>
      <c r="AK1" s="7"/>
    </row>
    <row r="2" spans="1:37" s="8" customFormat="1" ht="12.75">
      <c r="A2" s="9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"/>
      <c r="AG2" s="11"/>
      <c r="AH2" s="10"/>
      <c r="AI2" s="11"/>
      <c r="AJ2" s="10"/>
      <c r="AK2" s="11"/>
    </row>
    <row r="3" spans="1:36" s="8" customFormat="1" ht="12.75">
      <c r="A3" s="1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0"/>
      <c r="AA3" s="10"/>
      <c r="AB3" s="10"/>
      <c r="AC3" s="10"/>
      <c r="AD3" s="10"/>
      <c r="AE3" s="10"/>
      <c r="AF3" s="2"/>
      <c r="AH3" s="2"/>
      <c r="AJ3" s="2"/>
    </row>
    <row r="4" spans="1:37" s="8" customFormat="1" ht="1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6"/>
      <c r="AH4" s="15"/>
      <c r="AI4" s="16"/>
      <c r="AJ4" s="15"/>
      <c r="AK4" s="16"/>
    </row>
    <row r="5" spans="1:37" s="8" customFormat="1" ht="12.75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4"/>
      <c r="AG5" s="18"/>
      <c r="AH5" s="14"/>
      <c r="AI5" s="18"/>
      <c r="AJ5" s="14"/>
      <c r="AK5" s="18"/>
    </row>
    <row r="6" spans="1:37" s="5" customFormat="1" ht="15">
      <c r="A6" s="1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/>
      <c r="AG6" s="8"/>
      <c r="AH6" s="2"/>
      <c r="AI6" s="8"/>
      <c r="AJ6" s="2"/>
      <c r="AK6" s="8"/>
    </row>
    <row r="7" spans="1:37" s="5" customFormat="1" ht="12.75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/>
      <c r="AG7" s="8"/>
      <c r="AH7" s="2"/>
      <c r="AI7" s="8"/>
      <c r="AJ7" s="2"/>
      <c r="AK7" s="8"/>
    </row>
    <row r="8" spans="1:36" s="5" customFormat="1" ht="15">
      <c r="A8" s="19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H8" s="3"/>
      <c r="AJ8" s="3"/>
    </row>
    <row r="9" spans="1:31" s="5" customFormat="1" ht="15">
      <c r="A9" s="19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5" customFormat="1" ht="15">
      <c r="A10" s="19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5" customFormat="1" ht="15">
      <c r="A11" s="19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5" customFormat="1" ht="15">
      <c r="A12" s="1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5" customFormat="1" ht="14.25">
      <c r="A13" s="181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5" customFormat="1" ht="14.25">
      <c r="A14" s="182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6" s="5" customFormat="1" ht="15">
      <c r="A15" s="1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H15" s="3"/>
      <c r="AJ15" s="3"/>
    </row>
    <row r="16" spans="1:31" s="5" customFormat="1" ht="15">
      <c r="A16" s="19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5" customFormat="1" ht="14.25">
      <c r="A17" s="175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5" customFormat="1" ht="15">
      <c r="A18" s="1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5" customFormat="1" ht="15">
      <c r="A20" s="13" t="s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5" customFormat="1" ht="12.75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5" customFormat="1" ht="15">
      <c r="A22" s="1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5" customFormat="1" ht="15">
      <c r="A23" s="1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5" customFormat="1" ht="15">
      <c r="A24" s="13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5" customFormat="1" ht="15">
      <c r="A25" s="13" t="s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6" s="5" customFormat="1" ht="15">
      <c r="A26" s="1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H26" s="3"/>
      <c r="AJ26" s="3"/>
    </row>
    <row r="27" spans="1:36" s="5" customFormat="1" ht="15.75">
      <c r="A27" s="13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H27" s="3"/>
      <c r="AJ27" s="3"/>
    </row>
    <row r="28" spans="32:36" s="5" customFormat="1" ht="12.75">
      <c r="AF28" s="3"/>
      <c r="AH28" s="3"/>
      <c r="AJ28" s="3"/>
    </row>
    <row r="29" spans="32:36" s="5" customFormat="1" ht="12.75">
      <c r="AF29" s="3"/>
      <c r="AH29" s="3"/>
      <c r="AJ29" s="3"/>
    </row>
    <row r="30" spans="32:36" s="5" customFormat="1" ht="12.75">
      <c r="AF30" s="3"/>
      <c r="AH30" s="3"/>
      <c r="AJ30" s="3"/>
    </row>
    <row r="31" spans="32:36" s="5" customFormat="1" ht="12.75">
      <c r="AF31" s="3"/>
      <c r="AH31" s="3"/>
      <c r="AJ31" s="3"/>
    </row>
  </sheetData>
  <sheetProtection password="DD41"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23.57421875" style="20" customWidth="1"/>
    <col min="2" max="2" width="25.7109375" style="20" customWidth="1"/>
    <col min="3" max="3" width="0.2890625" style="21" customWidth="1"/>
    <col min="4" max="4" width="21.7109375" style="20" customWidth="1"/>
    <col min="5" max="5" width="26.140625" style="21" customWidth="1"/>
    <col min="6" max="6" width="0" style="20" hidden="1" customWidth="1"/>
    <col min="7" max="7" width="0" style="21" hidden="1" customWidth="1"/>
    <col min="8" max="8" width="0" style="20" hidden="1" customWidth="1"/>
    <col min="9" max="16384" width="9.140625" style="22" customWidth="1"/>
  </cols>
  <sheetData>
    <row r="1" spans="1:8" ht="13.5" thickTop="1">
      <c r="A1" s="25" t="s">
        <v>20</v>
      </c>
      <c r="B1" s="26"/>
      <c r="C1"/>
      <c r="D1"/>
      <c r="E1"/>
      <c r="F1"/>
      <c r="G1"/>
      <c r="H1"/>
    </row>
    <row r="2" spans="1:8" ht="12.75">
      <c r="A2" s="27" t="s">
        <v>21</v>
      </c>
      <c r="B2" s="28"/>
      <c r="C2"/>
      <c r="D2" s="22"/>
      <c r="E2"/>
      <c r="F2"/>
      <c r="G2"/>
      <c r="H2"/>
    </row>
    <row r="3" spans="1:8" ht="13.5" thickBot="1">
      <c r="A3" s="29" t="s">
        <v>22</v>
      </c>
      <c r="B3" s="28"/>
      <c r="C3"/>
      <c r="D3" s="22"/>
      <c r="E3"/>
      <c r="F3"/>
      <c r="G3"/>
      <c r="H3"/>
    </row>
    <row r="4" spans="1:8" ht="13.5" thickTop="1">
      <c r="A4" s="32" t="s">
        <v>23</v>
      </c>
      <c r="B4" s="33" t="s">
        <v>24</v>
      </c>
      <c r="C4"/>
      <c r="D4" s="34" t="s">
        <v>25</v>
      </c>
      <c r="E4"/>
      <c r="F4"/>
      <c r="G4"/>
      <c r="H4"/>
    </row>
    <row r="5" spans="1:8" ht="12" customHeight="1">
      <c r="A5" s="36" t="s">
        <v>26</v>
      </c>
      <c r="B5" s="37" t="s">
        <v>27</v>
      </c>
      <c r="C5"/>
      <c r="D5" s="38" t="s">
        <v>28</v>
      </c>
      <c r="E5"/>
      <c r="F5"/>
      <c r="G5"/>
      <c r="H5"/>
    </row>
    <row r="6" spans="1:8" s="23" customFormat="1" ht="12" customHeight="1" thickBot="1">
      <c r="A6" s="138" t="s">
        <v>29</v>
      </c>
      <c r="B6" s="137" t="s">
        <v>30</v>
      </c>
      <c r="C6"/>
      <c r="D6" s="40" t="s">
        <v>31</v>
      </c>
      <c r="E6"/>
      <c r="F6"/>
      <c r="G6"/>
      <c r="H6"/>
    </row>
    <row r="7" spans="1:8" s="23" customFormat="1" ht="48.75" customHeight="1" thickBot="1" thickTop="1">
      <c r="A7" s="41" t="s">
        <v>32</v>
      </c>
      <c r="B7" s="42">
        <v>88.35</v>
      </c>
      <c r="C7" s="184">
        <f>IF(AND(55&lt;B7,B7&lt;111),B7*100/110,0)</f>
        <v>80.31818181818181</v>
      </c>
      <c r="D7" s="44">
        <f>ROUND(C7,0)</f>
        <v>80</v>
      </c>
      <c r="E7"/>
      <c r="F7" s="45"/>
      <c r="G7" s="43"/>
      <c r="H7" s="45">
        <f>ROUND(G7,1)</f>
        <v>0</v>
      </c>
    </row>
    <row r="8" spans="1:8" s="23" customFormat="1" ht="12" customHeight="1" thickTop="1">
      <c r="A8"/>
      <c r="B8"/>
      <c r="C8"/>
      <c r="D8"/>
      <c r="E8"/>
      <c r="F8"/>
      <c r="G8"/>
      <c r="H8"/>
    </row>
    <row r="9" spans="1:8" s="23" customFormat="1" ht="12" customHeight="1" thickBot="1">
      <c r="A9"/>
      <c r="B9"/>
      <c r="C9"/>
      <c r="D9"/>
      <c r="E9"/>
      <c r="F9"/>
      <c r="G9"/>
      <c r="H9"/>
    </row>
    <row r="10" spans="1:8" s="23" customFormat="1" ht="14.25" customHeight="1" thickTop="1">
      <c r="A10" s="25" t="s">
        <v>33</v>
      </c>
      <c r="B10" s="26"/>
      <c r="C10"/>
      <c r="D10"/>
      <c r="E10"/>
      <c r="F10"/>
      <c r="G10"/>
      <c r="H10"/>
    </row>
    <row r="11" spans="1:8" s="23" customFormat="1" ht="13.5" customHeight="1">
      <c r="A11" s="27" t="s">
        <v>34</v>
      </c>
      <c r="B11" s="28"/>
      <c r="C11"/>
      <c r="D11"/>
      <c r="E11"/>
      <c r="F11"/>
      <c r="G11"/>
      <c r="H11"/>
    </row>
    <row r="12" spans="1:8" s="23" customFormat="1" ht="12.75" customHeight="1" thickBot="1">
      <c r="A12" s="30" t="s">
        <v>35</v>
      </c>
      <c r="B12" s="31"/>
      <c r="C12"/>
      <c r="D12"/>
      <c r="E12"/>
      <c r="F12" s="47"/>
      <c r="G12" s="47"/>
      <c r="H12" s="47"/>
    </row>
    <row r="13" spans="1:8" s="23" customFormat="1" ht="12" customHeight="1" thickTop="1">
      <c r="A13" s="32" t="s">
        <v>23</v>
      </c>
      <c r="B13" s="33" t="s">
        <v>24</v>
      </c>
      <c r="C13"/>
      <c r="D13" s="34" t="s">
        <v>25</v>
      </c>
      <c r="E13"/>
      <c r="F13" s="48"/>
      <c r="G13" s="48"/>
      <c r="H13" s="48"/>
    </row>
    <row r="14" spans="1:8" s="23" customFormat="1" ht="12" customHeight="1">
      <c r="A14" s="36" t="s">
        <v>36</v>
      </c>
      <c r="B14" s="37" t="s">
        <v>27</v>
      </c>
      <c r="C14"/>
      <c r="D14" s="38" t="s">
        <v>28</v>
      </c>
      <c r="E14"/>
      <c r="F14"/>
      <c r="G14"/>
      <c r="H14"/>
    </row>
    <row r="15" spans="1:8" s="23" customFormat="1" ht="13.5" customHeight="1" thickBot="1">
      <c r="A15" s="36" t="s">
        <v>37</v>
      </c>
      <c r="B15" s="39" t="s">
        <v>38</v>
      </c>
      <c r="C15"/>
      <c r="D15" s="40" t="s">
        <v>31</v>
      </c>
      <c r="E15"/>
      <c r="F15"/>
      <c r="G15"/>
      <c r="H15"/>
    </row>
    <row r="16" spans="1:8" s="23" customFormat="1" ht="51" customHeight="1" thickBot="1" thickTop="1">
      <c r="A16" s="41" t="s">
        <v>39</v>
      </c>
      <c r="B16" s="42">
        <v>80</v>
      </c>
      <c r="C16" s="184">
        <f>IF(AND(55&lt;B16,B16&lt;89),B16*100/88,0)</f>
        <v>90.9090909090909</v>
      </c>
      <c r="D16" s="44">
        <f>ROUND(C16,0)</f>
        <v>91</v>
      </c>
      <c r="E16"/>
      <c r="F16" s="51"/>
      <c r="G16" s="50"/>
      <c r="H16" s="51">
        <f>ROUND(G16,1)</f>
        <v>0</v>
      </c>
    </row>
    <row r="17" spans="1:8" s="23" customFormat="1" ht="12" customHeight="1" thickTop="1">
      <c r="A17"/>
      <c r="B17"/>
      <c r="C17"/>
      <c r="D17"/>
      <c r="E17"/>
      <c r="F17"/>
      <c r="G17"/>
      <c r="H17"/>
    </row>
    <row r="18" spans="1:8" s="23" customFormat="1" ht="12" customHeight="1" thickBot="1">
      <c r="A18"/>
      <c r="B18"/>
      <c r="C18"/>
      <c r="D18"/>
      <c r="E18"/>
      <c r="F18"/>
      <c r="G18"/>
      <c r="H18"/>
    </row>
    <row r="19" spans="1:8" s="23" customFormat="1" ht="12" customHeight="1" thickTop="1">
      <c r="A19" s="25" t="s">
        <v>40</v>
      </c>
      <c r="B19" s="26"/>
      <c r="C19"/>
      <c r="D19"/>
      <c r="E19"/>
      <c r="F19"/>
      <c r="G19"/>
      <c r="H19"/>
    </row>
    <row r="20" spans="1:8" s="23" customFormat="1" ht="12" customHeight="1">
      <c r="A20" s="27" t="s">
        <v>41</v>
      </c>
      <c r="B20" s="28"/>
      <c r="C20"/>
      <c r="D20"/>
      <c r="E20"/>
      <c r="F20"/>
      <c r="G20"/>
      <c r="H20"/>
    </row>
    <row r="21" spans="1:8" s="23" customFormat="1" ht="12" customHeight="1" thickBot="1">
      <c r="A21" s="139" t="s">
        <v>42</v>
      </c>
      <c r="B21" s="31"/>
      <c r="C21" s="46"/>
      <c r="D21"/>
      <c r="E21"/>
      <c r="F21"/>
      <c r="G21"/>
      <c r="H21"/>
    </row>
    <row r="22" spans="1:8" s="23" customFormat="1" ht="12" customHeight="1" thickTop="1">
      <c r="A22" s="32" t="s">
        <v>43</v>
      </c>
      <c r="B22" s="33" t="s">
        <v>24</v>
      </c>
      <c r="C22" s="46"/>
      <c r="D22" s="34" t="s">
        <v>25</v>
      </c>
      <c r="E22"/>
      <c r="F22"/>
      <c r="G22"/>
      <c r="H22"/>
    </row>
    <row r="23" spans="1:8" s="23" customFormat="1" ht="12" customHeight="1">
      <c r="A23" s="36" t="s">
        <v>44</v>
      </c>
      <c r="B23" s="37" t="s">
        <v>27</v>
      </c>
      <c r="C23" s="46"/>
      <c r="D23" s="38" t="s">
        <v>28</v>
      </c>
      <c r="E23"/>
      <c r="F23"/>
      <c r="G23"/>
      <c r="H23"/>
    </row>
    <row r="24" spans="1:8" s="23" customFormat="1" ht="12" customHeight="1" thickBot="1">
      <c r="A24" s="36" t="s">
        <v>45</v>
      </c>
      <c r="B24" s="39" t="s">
        <v>46</v>
      </c>
      <c r="C24" s="46"/>
      <c r="D24" s="40" t="s">
        <v>31</v>
      </c>
      <c r="E24"/>
      <c r="F24"/>
      <c r="G24"/>
      <c r="H24"/>
    </row>
    <row r="25" spans="1:8" s="23" customFormat="1" ht="44.25" customHeight="1" thickBot="1" thickTop="1">
      <c r="A25" s="49" t="s">
        <v>47</v>
      </c>
      <c r="B25" s="42">
        <v>80</v>
      </c>
      <c r="C25" s="185">
        <f>IF(AND(55&lt;B25,B25&lt;81),B25*100/80,0)</f>
        <v>100</v>
      </c>
      <c r="D25" s="44">
        <f>ROUND(C25,0)</f>
        <v>100</v>
      </c>
      <c r="E25"/>
      <c r="F25"/>
      <c r="G25"/>
      <c r="H25"/>
    </row>
    <row r="26" spans="5:8" s="23" customFormat="1" ht="12" customHeight="1" thickTop="1">
      <c r="E26"/>
      <c r="F26"/>
      <c r="G26"/>
      <c r="H26"/>
    </row>
    <row r="27" spans="5:8" s="23" customFormat="1" ht="12" customHeight="1">
      <c r="E27"/>
      <c r="F27"/>
      <c r="G27"/>
      <c r="H27"/>
    </row>
    <row r="28" spans="5:8" s="23" customFormat="1" ht="12" customHeight="1">
      <c r="E28"/>
      <c r="F28"/>
      <c r="G28"/>
      <c r="H28"/>
    </row>
    <row r="29" spans="5:8" s="23" customFormat="1" ht="12" customHeight="1">
      <c r="E29"/>
      <c r="F29"/>
      <c r="G29"/>
      <c r="H29"/>
    </row>
    <row r="30" spans="5:8" s="23" customFormat="1" ht="12" customHeight="1">
      <c r="E30"/>
      <c r="F30"/>
      <c r="G30"/>
      <c r="H30"/>
    </row>
    <row r="31" spans="5:8" s="23" customFormat="1" ht="51" customHeight="1">
      <c r="E31"/>
      <c r="F31"/>
      <c r="G31"/>
      <c r="H31"/>
    </row>
    <row r="32" spans="1:8" s="23" customFormat="1" ht="12" customHeight="1">
      <c r="A32" s="52"/>
      <c r="B32" s="52"/>
      <c r="C32"/>
      <c r="D32"/>
      <c r="E32"/>
      <c r="F32"/>
      <c r="G32"/>
      <c r="H32"/>
    </row>
    <row r="33" spans="1:8" s="23" customFormat="1" ht="12" customHeight="1">
      <c r="A33" s="52"/>
      <c r="B33" s="52"/>
      <c r="C33"/>
      <c r="D33"/>
      <c r="E33"/>
      <c r="F33"/>
      <c r="G33"/>
      <c r="H33"/>
    </row>
    <row r="34" spans="1:8" s="23" customFormat="1" ht="12" customHeight="1">
      <c r="A34" s="52"/>
      <c r="B34" s="52"/>
      <c r="C34"/>
      <c r="D34"/>
      <c r="E34"/>
      <c r="F34"/>
      <c r="G34"/>
      <c r="H34"/>
    </row>
    <row r="35" spans="1:8" s="23" customFormat="1" ht="12" customHeight="1">
      <c r="A35" s="52"/>
      <c r="B35" s="52"/>
      <c r="C35"/>
      <c r="D35"/>
      <c r="E35"/>
      <c r="F35"/>
      <c r="G35"/>
      <c r="H35"/>
    </row>
    <row r="36" spans="1:8" s="23" customFormat="1" ht="12" customHeight="1">
      <c r="A36" s="52"/>
      <c r="B36" s="52"/>
      <c r="C36"/>
      <c r="D36"/>
      <c r="E36"/>
      <c r="F36"/>
      <c r="G36"/>
      <c r="H36"/>
    </row>
    <row r="37" spans="1:8" s="23" customFormat="1" ht="12" customHeight="1">
      <c r="A37" s="52"/>
      <c r="B37" s="52"/>
      <c r="C37"/>
      <c r="D37"/>
      <c r="E37"/>
      <c r="F37"/>
      <c r="G37"/>
      <c r="H37"/>
    </row>
    <row r="38" spans="1:8" s="23" customFormat="1" ht="12" customHeight="1">
      <c r="A38" s="52"/>
      <c r="B38" s="52"/>
      <c r="C38"/>
      <c r="D38"/>
      <c r="E38"/>
      <c r="F38"/>
      <c r="G38"/>
      <c r="H38"/>
    </row>
    <row r="39" spans="1:8" s="23" customFormat="1" ht="12" customHeight="1">
      <c r="A39" s="52"/>
      <c r="B39" s="52"/>
      <c r="C39"/>
      <c r="D39"/>
      <c r="E39"/>
      <c r="F39"/>
      <c r="G39"/>
      <c r="H39"/>
    </row>
    <row r="40" spans="1:8" s="23" customFormat="1" ht="12" customHeight="1">
      <c r="A40" s="52"/>
      <c r="B40" s="52"/>
      <c r="C40"/>
      <c r="D40"/>
      <c r="E40"/>
      <c r="F40"/>
      <c r="G40"/>
      <c r="H40"/>
    </row>
    <row r="41" spans="1:8" s="23" customFormat="1" ht="12" customHeight="1">
      <c r="A41" s="52"/>
      <c r="B41" s="52"/>
      <c r="C41"/>
      <c r="D41"/>
      <c r="E41"/>
      <c r="F41"/>
      <c r="G41"/>
      <c r="H41"/>
    </row>
    <row r="42" spans="1:8" s="23" customFormat="1" ht="12" customHeight="1">
      <c r="A42" s="52"/>
      <c r="B42" s="52"/>
      <c r="C42"/>
      <c r="D42"/>
      <c r="E42"/>
      <c r="F42"/>
      <c r="G42"/>
      <c r="H42"/>
    </row>
    <row r="43" spans="1:8" s="23" customFormat="1" ht="12" customHeight="1">
      <c r="A43" s="52"/>
      <c r="B43" s="52"/>
      <c r="C43"/>
      <c r="D43"/>
      <c r="E43"/>
      <c r="F43"/>
      <c r="G43"/>
      <c r="H43"/>
    </row>
    <row r="44" spans="1:8" s="23" customFormat="1" ht="12" customHeight="1">
      <c r="A44" s="52"/>
      <c r="B44" s="52"/>
      <c r="C44"/>
      <c r="D44"/>
      <c r="E44"/>
      <c r="F44"/>
      <c r="G44"/>
      <c r="H44"/>
    </row>
    <row r="45" spans="1:8" s="23" customFormat="1" ht="12" customHeight="1">
      <c r="A45" s="52"/>
      <c r="B45" s="52"/>
      <c r="C45"/>
      <c r="D45"/>
      <c r="E45"/>
      <c r="F45"/>
      <c r="G45"/>
      <c r="H45"/>
    </row>
    <row r="46" spans="1:8" s="23" customFormat="1" ht="12" customHeight="1">
      <c r="A46" s="52"/>
      <c r="B46" s="52"/>
      <c r="C46"/>
      <c r="D46"/>
      <c r="E46"/>
      <c r="F46"/>
      <c r="G46"/>
      <c r="H46"/>
    </row>
    <row r="47" spans="1:8" s="23" customFormat="1" ht="12" customHeight="1">
      <c r="A47" s="52"/>
      <c r="B47" s="52"/>
      <c r="C47"/>
      <c r="D47"/>
      <c r="E47"/>
      <c r="F47"/>
      <c r="G47"/>
      <c r="H47"/>
    </row>
    <row r="48" spans="1:8" s="23" customFormat="1" ht="12" customHeight="1">
      <c r="A48" s="52"/>
      <c r="B48" s="52"/>
      <c r="C48"/>
      <c r="D48"/>
      <c r="E48"/>
      <c r="F48"/>
      <c r="G48"/>
      <c r="H48"/>
    </row>
    <row r="49" spans="1:8" s="23" customFormat="1" ht="12" customHeight="1">
      <c r="A49" s="52"/>
      <c r="B49" s="52"/>
      <c r="C49"/>
      <c r="D49"/>
      <c r="E49"/>
      <c r="F49"/>
      <c r="G49"/>
      <c r="H49"/>
    </row>
    <row r="50" spans="1:8" s="23" customFormat="1" ht="12" customHeight="1">
      <c r="A50" s="52"/>
      <c r="B50" s="52"/>
      <c r="C50"/>
      <c r="D50"/>
      <c r="E50"/>
      <c r="F50"/>
      <c r="G50"/>
      <c r="H50"/>
    </row>
    <row r="51" spans="1:8" s="23" customFormat="1" ht="12" customHeight="1">
      <c r="A51" s="52"/>
      <c r="B51" s="52"/>
      <c r="C51"/>
      <c r="D51"/>
      <c r="E51"/>
      <c r="F51"/>
      <c r="G51"/>
      <c r="H51"/>
    </row>
    <row r="52" spans="1:8" s="23" customFormat="1" ht="12" customHeight="1">
      <c r="A52" s="52"/>
      <c r="B52" s="52"/>
      <c r="C52"/>
      <c r="D52"/>
      <c r="E52"/>
      <c r="F52"/>
      <c r="G52"/>
      <c r="H52"/>
    </row>
    <row r="53" spans="1:8" s="23" customFormat="1" ht="12" customHeight="1">
      <c r="A53" s="52"/>
      <c r="B53" s="52"/>
      <c r="C53"/>
      <c r="D53"/>
      <c r="E53"/>
      <c r="F53"/>
      <c r="G53"/>
      <c r="H53"/>
    </row>
    <row r="54" spans="1:8" s="23" customFormat="1" ht="12" customHeight="1">
      <c r="A54" s="52"/>
      <c r="B54" s="52"/>
      <c r="C54"/>
      <c r="D54"/>
      <c r="E54"/>
      <c r="F54"/>
      <c r="G54"/>
      <c r="H54"/>
    </row>
    <row r="55" spans="1:8" s="23" customFormat="1" ht="12" customHeight="1">
      <c r="A55" s="52"/>
      <c r="B55" s="52"/>
      <c r="C55"/>
      <c r="D55"/>
      <c r="E55"/>
      <c r="F55"/>
      <c r="G55"/>
      <c r="H55"/>
    </row>
    <row r="56" spans="1:8" s="23" customFormat="1" ht="12" customHeight="1">
      <c r="A56" s="52"/>
      <c r="B56" s="52"/>
      <c r="C56"/>
      <c r="D56"/>
      <c r="E56"/>
      <c r="F56"/>
      <c r="G56"/>
      <c r="H56"/>
    </row>
    <row r="57" spans="1:8" s="23" customFormat="1" ht="12" customHeight="1">
      <c r="A57" s="52"/>
      <c r="B57" s="52"/>
      <c r="C57"/>
      <c r="D57"/>
      <c r="E57"/>
      <c r="F57"/>
      <c r="G57"/>
      <c r="H57"/>
    </row>
    <row r="58" spans="1:8" s="8" customFormat="1" ht="12.75">
      <c r="A58" s="52"/>
      <c r="B58" s="52"/>
      <c r="C58"/>
      <c r="D58"/>
      <c r="E58"/>
      <c r="F58"/>
      <c r="G58"/>
      <c r="H58"/>
    </row>
    <row r="59" spans="1:8" s="8" customFormat="1" ht="12.75">
      <c r="A59" s="52"/>
      <c r="B59" s="52"/>
      <c r="C59"/>
      <c r="D59"/>
      <c r="E59"/>
      <c r="F59"/>
      <c r="G59"/>
      <c r="H59"/>
    </row>
    <row r="60" spans="3:7" s="8" customFormat="1" ht="11.25">
      <c r="C60" s="2"/>
      <c r="E60" s="2"/>
      <c r="G60" s="2"/>
    </row>
  </sheetData>
  <sheetProtection password="DD41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1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"/>
    </sheetView>
  </sheetViews>
  <sheetFormatPr defaultColWidth="9.140625" defaultRowHeight="12.75"/>
  <cols>
    <col min="1" max="1" width="3.140625" style="20" customWidth="1"/>
    <col min="2" max="2" width="14.57421875" style="20" customWidth="1"/>
    <col min="3" max="3" width="14.140625" style="20" customWidth="1"/>
    <col min="4" max="4" width="3.421875" style="20" customWidth="1"/>
    <col min="5" max="5" width="3.7109375" style="21" customWidth="1"/>
    <col min="6" max="6" width="4.28125" style="20" customWidth="1"/>
    <col min="7" max="7" width="3.140625" style="20" customWidth="1"/>
    <col min="8" max="8" width="3.8515625" style="20" customWidth="1"/>
    <col min="9" max="10" width="4.28125" style="20" customWidth="1"/>
    <col min="11" max="11" width="3.57421875" style="21" customWidth="1"/>
    <col min="12" max="12" width="4.57421875" style="20" customWidth="1"/>
    <col min="13" max="13" width="4.8515625" style="21" customWidth="1"/>
    <col min="14" max="14" width="3.28125" style="20" customWidth="1"/>
    <col min="15" max="15" width="5.00390625" style="21" customWidth="1"/>
    <col min="16" max="16" width="3.421875" style="20" customWidth="1"/>
    <col min="17" max="17" width="4.8515625" style="21" customWidth="1"/>
    <col min="18" max="18" width="3.7109375" style="20" customWidth="1"/>
    <col min="19" max="19" width="3.421875" style="21" customWidth="1"/>
    <col min="20" max="20" width="3.421875" style="20" customWidth="1"/>
    <col min="21" max="21" width="3.140625" style="21" customWidth="1"/>
    <col min="22" max="22" width="3.28125" style="20" customWidth="1"/>
    <col min="23" max="23" width="3.140625" style="20" customWidth="1"/>
    <col min="24" max="24" width="3.8515625" style="20" customWidth="1"/>
    <col min="25" max="25" width="3.140625" style="20" customWidth="1"/>
    <col min="26" max="26" width="3.7109375" style="20" customWidth="1"/>
    <col min="27" max="27" width="3.140625" style="20" customWidth="1"/>
    <col min="28" max="28" width="3.421875" style="20" customWidth="1"/>
    <col min="29" max="29" width="3.00390625" style="20" customWidth="1"/>
    <col min="30" max="30" width="3.28125" style="20" customWidth="1"/>
    <col min="31" max="31" width="3.140625" style="21" customWidth="1"/>
    <col min="32" max="32" width="3.00390625" style="20" customWidth="1"/>
    <col min="33" max="33" width="3.140625" style="21" customWidth="1"/>
    <col min="34" max="34" width="4.140625" style="20" customWidth="1"/>
    <col min="35" max="35" width="3.00390625" style="21" customWidth="1"/>
    <col min="36" max="36" width="4.57421875" style="20" customWidth="1"/>
    <col min="37" max="37" width="5.57421875" style="21" customWidth="1"/>
    <col min="38" max="38" width="5.140625" style="20" customWidth="1"/>
    <col min="39" max="39" width="9.8515625" style="20" customWidth="1"/>
    <col min="40" max="40" width="9.140625" style="20" customWidth="1"/>
    <col min="41" max="16384" width="9.140625" style="22" customWidth="1"/>
  </cols>
  <sheetData>
    <row r="1" spans="1:40" ht="17.25" thickBot="1">
      <c r="A1"/>
      <c r="B1" s="53" t="s">
        <v>48</v>
      </c>
      <c r="C1" s="53"/>
      <c r="D1" s="54"/>
      <c r="E1" s="145" t="s">
        <v>49</v>
      </c>
      <c r="F1" s="56"/>
      <c r="G1" s="56"/>
      <c r="H1" s="56"/>
      <c r="I1" s="56"/>
      <c r="J1" s="56"/>
      <c r="K1" s="55"/>
      <c r="L1" s="56"/>
      <c r="M1" s="56"/>
      <c r="N1" s="55"/>
      <c r="O1" s="56"/>
      <c r="P1" s="55"/>
      <c r="Q1" s="56"/>
      <c r="R1" s="55"/>
      <c r="S1" s="56"/>
      <c r="T1" s="56"/>
      <c r="U1" s="56"/>
      <c r="V1" s="55"/>
      <c r="W1" s="56"/>
      <c r="X1" s="56"/>
      <c r="Y1" s="56"/>
      <c r="Z1" s="56"/>
      <c r="AA1" s="56"/>
      <c r="AB1" s="56"/>
      <c r="AC1" s="56"/>
      <c r="AD1" s="56"/>
      <c r="AE1" s="55"/>
      <c r="AF1" s="56"/>
      <c r="AG1" s="55"/>
      <c r="AH1" s="56"/>
      <c r="AI1" s="55"/>
      <c r="AJ1" s="56" t="s">
        <v>50</v>
      </c>
      <c r="AK1" s="56"/>
      <c r="AL1" s="17" t="s">
        <v>51</v>
      </c>
      <c r="AM1" s="22"/>
      <c r="AN1" s="22"/>
    </row>
    <row r="2" spans="1:40" ht="17.25" thickBot="1">
      <c r="A2" s="57"/>
      <c r="B2" s="58"/>
      <c r="C2" s="53"/>
      <c r="D2" s="54"/>
      <c r="E2" s="59" t="s">
        <v>52</v>
      </c>
      <c r="F2" s="62"/>
      <c r="G2" s="62"/>
      <c r="H2" s="62"/>
      <c r="I2" s="62"/>
      <c r="J2" s="62"/>
      <c r="K2" s="63"/>
      <c r="L2" s="60"/>
      <c r="M2" s="61"/>
      <c r="N2" s="143" t="s">
        <v>53</v>
      </c>
      <c r="O2" s="63"/>
      <c r="P2" s="63"/>
      <c r="Q2" s="60"/>
      <c r="R2" s="61"/>
      <c r="S2" s="126"/>
      <c r="T2" s="64"/>
      <c r="U2" s="60"/>
      <c r="V2" s="63"/>
      <c r="W2" s="65"/>
      <c r="X2" s="65"/>
      <c r="Y2" s="65"/>
      <c r="Z2" s="62" t="s">
        <v>54</v>
      </c>
      <c r="AA2" s="65"/>
      <c r="AB2" s="65"/>
      <c r="AC2" s="65"/>
      <c r="AD2" s="65"/>
      <c r="AE2" s="60"/>
      <c r="AF2" s="63"/>
      <c r="AG2" s="63"/>
      <c r="AH2" s="66"/>
      <c r="AI2" s="63"/>
      <c r="AJ2" s="60"/>
      <c r="AK2" s="61"/>
      <c r="AL2" s="17" t="s">
        <v>55</v>
      </c>
      <c r="AM2" s="22"/>
      <c r="AN2" s="22"/>
    </row>
    <row r="3" spans="1:40" ht="12.75">
      <c r="A3" s="35"/>
      <c r="B3" s="67"/>
      <c r="C3" s="67"/>
      <c r="D3" s="22"/>
      <c r="E3" s="140" t="s">
        <v>56</v>
      </c>
      <c r="F3" s="71"/>
      <c r="G3" s="150" t="s">
        <v>57</v>
      </c>
      <c r="H3" s="71"/>
      <c r="I3" s="69" t="s">
        <v>58</v>
      </c>
      <c r="J3" s="71"/>
      <c r="K3" s="69" t="s">
        <v>59</v>
      </c>
      <c r="L3" s="68"/>
      <c r="M3" s="70"/>
      <c r="N3" s="77" t="s">
        <v>60</v>
      </c>
      <c r="O3" s="71"/>
      <c r="P3" s="79" t="s">
        <v>61</v>
      </c>
      <c r="Q3" s="71"/>
      <c r="R3" s="70"/>
      <c r="S3" s="72" t="s">
        <v>62</v>
      </c>
      <c r="T3" s="73"/>
      <c r="U3" s="74" t="s">
        <v>63</v>
      </c>
      <c r="V3" s="75"/>
      <c r="W3" s="74" t="s">
        <v>64</v>
      </c>
      <c r="X3" s="73"/>
      <c r="Y3" s="76" t="s">
        <v>65</v>
      </c>
      <c r="Z3" s="73"/>
      <c r="AA3" s="74" t="s">
        <v>66</v>
      </c>
      <c r="AB3" s="73"/>
      <c r="AC3" s="76" t="s">
        <v>67</v>
      </c>
      <c r="AD3" s="73"/>
      <c r="AE3" s="74" t="s">
        <v>68</v>
      </c>
      <c r="AF3" s="73"/>
      <c r="AG3" s="76" t="s">
        <v>69</v>
      </c>
      <c r="AH3" s="73"/>
      <c r="AI3" s="76" t="s">
        <v>70</v>
      </c>
      <c r="AJ3" s="77"/>
      <c r="AK3" s="78"/>
      <c r="AL3" s="24" t="s">
        <v>71</v>
      </c>
      <c r="AM3" s="35"/>
      <c r="AN3" s="22"/>
    </row>
    <row r="4" spans="1:40" ht="13.5" thickBot="1">
      <c r="A4" s="22"/>
      <c r="B4" s="67"/>
      <c r="C4" s="67"/>
      <c r="D4" s="80"/>
      <c r="E4" s="86" t="s">
        <v>72</v>
      </c>
      <c r="F4" s="87"/>
      <c r="G4" s="88"/>
      <c r="H4" s="87"/>
      <c r="I4" s="85"/>
      <c r="J4" s="82"/>
      <c r="K4" s="85"/>
      <c r="L4" s="82"/>
      <c r="M4" s="83"/>
      <c r="N4" s="84"/>
      <c r="O4" s="87"/>
      <c r="P4" s="85"/>
      <c r="Q4" s="87"/>
      <c r="R4" s="83"/>
      <c r="S4" s="86"/>
      <c r="T4" s="87"/>
      <c r="U4" s="85"/>
      <c r="V4" s="81"/>
      <c r="W4" s="85"/>
      <c r="X4" s="87"/>
      <c r="Y4" s="88" t="s">
        <v>55</v>
      </c>
      <c r="Z4" s="17"/>
      <c r="AA4" s="146" t="s">
        <v>73</v>
      </c>
      <c r="AB4" s="147"/>
      <c r="AC4" s="148"/>
      <c r="AD4" s="147"/>
      <c r="AE4" s="148"/>
      <c r="AF4" s="149"/>
      <c r="AG4" s="85"/>
      <c r="AH4" s="87"/>
      <c r="AI4" s="88" t="s">
        <v>55</v>
      </c>
      <c r="AJ4" s="17"/>
      <c r="AK4" s="83"/>
      <c r="AL4" s="17" t="s">
        <v>74</v>
      </c>
      <c r="AM4" s="22"/>
      <c r="AN4" s="22"/>
    </row>
    <row r="5" spans="1:40" ht="108" customHeight="1">
      <c r="A5" s="176" t="s">
        <v>75</v>
      </c>
      <c r="B5" s="177" t="s">
        <v>76</v>
      </c>
      <c r="C5" s="177" t="s">
        <v>77</v>
      </c>
      <c r="D5" s="89" t="s">
        <v>78</v>
      </c>
      <c r="E5" s="141" t="s">
        <v>79</v>
      </c>
      <c r="F5" s="93" t="s">
        <v>80</v>
      </c>
      <c r="G5" s="94" t="s">
        <v>81</v>
      </c>
      <c r="H5" s="91" t="s">
        <v>82</v>
      </c>
      <c r="I5" s="94" t="s">
        <v>81</v>
      </c>
      <c r="J5" s="95" t="s">
        <v>83</v>
      </c>
      <c r="K5" s="94" t="s">
        <v>81</v>
      </c>
      <c r="L5" s="95" t="s">
        <v>84</v>
      </c>
      <c r="M5" s="92" t="s">
        <v>85</v>
      </c>
      <c r="N5" s="96" t="s">
        <v>86</v>
      </c>
      <c r="O5" s="91" t="s">
        <v>87</v>
      </c>
      <c r="P5" s="96" t="s">
        <v>86</v>
      </c>
      <c r="Q5" s="91" t="s">
        <v>88</v>
      </c>
      <c r="R5" s="92" t="s">
        <v>89</v>
      </c>
      <c r="S5" s="96" t="s">
        <v>90</v>
      </c>
      <c r="T5" s="97" t="s">
        <v>91</v>
      </c>
      <c r="U5" s="90" t="s">
        <v>90</v>
      </c>
      <c r="V5" s="97" t="s">
        <v>92</v>
      </c>
      <c r="W5" s="90" t="s">
        <v>90</v>
      </c>
      <c r="X5" s="91" t="s">
        <v>93</v>
      </c>
      <c r="Y5" s="94" t="s">
        <v>81</v>
      </c>
      <c r="Z5" s="91" t="s">
        <v>94</v>
      </c>
      <c r="AA5" s="94" t="s">
        <v>81</v>
      </c>
      <c r="AB5" s="91" t="s">
        <v>95</v>
      </c>
      <c r="AC5" s="90" t="s">
        <v>96</v>
      </c>
      <c r="AD5" s="91" t="s">
        <v>97</v>
      </c>
      <c r="AE5" s="90" t="s">
        <v>96</v>
      </c>
      <c r="AF5" s="91" t="s">
        <v>98</v>
      </c>
      <c r="AG5" s="94" t="s">
        <v>81</v>
      </c>
      <c r="AH5" s="91" t="s">
        <v>99</v>
      </c>
      <c r="AI5" s="90" t="s">
        <v>90</v>
      </c>
      <c r="AJ5" s="95" t="s">
        <v>100</v>
      </c>
      <c r="AK5" s="92" t="s">
        <v>101</v>
      </c>
      <c r="AL5" s="98" t="s">
        <v>102</v>
      </c>
      <c r="AM5" s="99" t="s">
        <v>103</v>
      </c>
      <c r="AN5" s="22"/>
    </row>
    <row r="6" spans="1:39" s="23" customFormat="1" ht="12" customHeight="1" thickBot="1">
      <c r="A6" s="178"/>
      <c r="B6" s="179"/>
      <c r="C6" s="179"/>
      <c r="D6" s="180"/>
      <c r="E6" s="127" t="s">
        <v>104</v>
      </c>
      <c r="F6" s="131"/>
      <c r="G6" s="128"/>
      <c r="H6" s="131" t="s">
        <v>105</v>
      </c>
      <c r="I6" s="132"/>
      <c r="J6" s="131" t="s">
        <v>106</v>
      </c>
      <c r="K6" s="132"/>
      <c r="L6" s="131" t="s">
        <v>107</v>
      </c>
      <c r="M6" s="133"/>
      <c r="N6" s="128"/>
      <c r="O6" s="131" t="s">
        <v>108</v>
      </c>
      <c r="P6" s="132"/>
      <c r="Q6" s="131" t="s">
        <v>109</v>
      </c>
      <c r="R6" s="130"/>
      <c r="S6" s="134"/>
      <c r="T6" s="135" t="s">
        <v>110</v>
      </c>
      <c r="U6" s="128"/>
      <c r="V6" s="131" t="s">
        <v>110</v>
      </c>
      <c r="W6" s="128"/>
      <c r="X6" s="131" t="s">
        <v>110</v>
      </c>
      <c r="Y6" s="128"/>
      <c r="Z6" s="131" t="s">
        <v>111</v>
      </c>
      <c r="AA6" s="128"/>
      <c r="AB6" s="131" t="s">
        <v>107</v>
      </c>
      <c r="AC6" s="128"/>
      <c r="AD6" s="131" t="s">
        <v>110</v>
      </c>
      <c r="AE6" s="128"/>
      <c r="AF6" s="131" t="s">
        <v>109</v>
      </c>
      <c r="AG6" s="128"/>
      <c r="AH6" s="131" t="s">
        <v>107</v>
      </c>
      <c r="AI6" s="132"/>
      <c r="AJ6" s="129" t="s">
        <v>112</v>
      </c>
      <c r="AK6" s="130"/>
      <c r="AL6" s="136"/>
      <c r="AM6" s="100" t="s">
        <v>113</v>
      </c>
    </row>
    <row r="7" spans="1:39" s="23" customFormat="1" ht="12" customHeight="1">
      <c r="A7" s="101">
        <f>A6+1</f>
        <v>1</v>
      </c>
      <c r="B7" s="102"/>
      <c r="C7" s="102"/>
      <c r="D7" s="103"/>
      <c r="E7" s="110"/>
      <c r="F7" s="109">
        <f>IF(AND(50&lt;E7,E7&lt;60),4,0)+IF(AND(59&lt;E7,E7&lt;66),5,0)+IF(AND(65&lt;E7,E7&lt;71),6,0)+IF(AND(70&lt;E7,E7&lt;76),7,0)+IF(AND(75&lt;E7,E7&lt;81),8,0)+IF(AND(80&lt;E7,E7&lt;86),9,0)+IF(AND(85&lt;E7,E7&lt;91),10,0)+IF(AND(90&lt;E7,E7&lt;96),11,0)+IF(AND(95&lt;E7,E7&lt;101),12,0)</f>
        <v>0</v>
      </c>
      <c r="G7" s="105"/>
      <c r="H7" s="104">
        <f>IF(G7="si",8,0)</f>
        <v>0</v>
      </c>
      <c r="I7" s="105"/>
      <c r="J7" s="104">
        <f>IF(I7="si",30,0)</f>
        <v>0</v>
      </c>
      <c r="K7" s="105"/>
      <c r="L7" s="104">
        <f>IF(K7="si",6,0)</f>
        <v>0</v>
      </c>
      <c r="M7" s="142">
        <f>F7+H7+J7+L7</f>
        <v>0</v>
      </c>
      <c r="N7" s="108"/>
      <c r="O7" s="104">
        <f>N7*2</f>
        <v>0</v>
      </c>
      <c r="P7" s="105"/>
      <c r="Q7" s="104">
        <f>P7*1</f>
        <v>0</v>
      </c>
      <c r="R7" s="107">
        <f>O7+Q7</f>
        <v>0</v>
      </c>
      <c r="S7" s="110"/>
      <c r="T7" s="111">
        <f>S7*3</f>
        <v>0</v>
      </c>
      <c r="U7" s="105"/>
      <c r="V7" s="104">
        <f>U7*3</f>
        <v>0</v>
      </c>
      <c r="W7" s="105"/>
      <c r="X7" s="104">
        <f>W7*3</f>
        <v>0</v>
      </c>
      <c r="Y7" s="105"/>
      <c r="Z7" s="104">
        <f>IF(Y7="SI",12,0)</f>
        <v>0</v>
      </c>
      <c r="AA7" s="105"/>
      <c r="AB7" s="104">
        <f>IF(AA7="SI",6,0)</f>
        <v>0</v>
      </c>
      <c r="AC7" s="105"/>
      <c r="AD7" s="104">
        <f>IF(AC7&gt;3,9,AC7*3)</f>
        <v>0</v>
      </c>
      <c r="AE7" s="105"/>
      <c r="AF7" s="104">
        <f>IF(AE7&gt;3,3,AE7*1)</f>
        <v>0</v>
      </c>
      <c r="AG7" s="105"/>
      <c r="AH7" s="104">
        <f>IF(AG7="SI",6,0)</f>
        <v>0</v>
      </c>
      <c r="AI7" s="105"/>
      <c r="AJ7" s="106">
        <f>AI7*6</f>
        <v>0</v>
      </c>
      <c r="AK7" s="107">
        <f>IF(T7+V7+X7+Z7+IF(AB7+AD7+AF7&gt;10,10,AB7+AD7+AF7)+AH7+AJ7&gt;30,30,T7+V7+X7+Z7+IF(AB7+AD7+AF7&gt;10,10,AB7+AD7+AF7)+AH7+AJ7)</f>
        <v>0</v>
      </c>
      <c r="AL7" s="144">
        <f>M7+R7+AK7</f>
        <v>0</v>
      </c>
      <c r="AM7" s="105"/>
    </row>
    <row r="8" spans="1:39" s="23" customFormat="1" ht="12" customHeight="1">
      <c r="A8" s="112">
        <f aca="true" t="shared" si="0" ref="A8:A71">A7+1</f>
        <v>2</v>
      </c>
      <c r="B8" s="113"/>
      <c r="C8" s="113"/>
      <c r="D8" s="114"/>
      <c r="E8" s="115"/>
      <c r="F8" s="109">
        <f aca="true" t="shared" si="1" ref="F8:F71">IF(AND(50&lt;E8,E8&lt;60),4,0)+IF(AND(59&lt;E8,E8&lt;66),5,0)+IF(AND(65&lt;E8,E8&lt;71),6,0)+IF(AND(70&lt;E8,E8&lt;76),7,0)+IF(AND(75&lt;E8,E8&lt;81),8,0)+IF(AND(80&lt;E8,E8&lt;86),9,0)+IF(AND(85&lt;E8,E8&lt;91),10,0)+IF(AND(90&lt;E8,E8&lt;96),11,0)+IF(AND(95&lt;E8,E8&lt;101),12,0)</f>
        <v>0</v>
      </c>
      <c r="G8" s="116"/>
      <c r="H8" s="104">
        <f aca="true" t="shared" si="2" ref="H8:H71">IF(G8="si",8,0)</f>
        <v>0</v>
      </c>
      <c r="I8" s="116"/>
      <c r="J8" s="104">
        <f aca="true" t="shared" si="3" ref="J8:J38">IF(I8="si",30,0)</f>
        <v>0</v>
      </c>
      <c r="K8" s="116"/>
      <c r="L8" s="104">
        <f aca="true" t="shared" si="4" ref="L8:L71">IF(K8="si",6,0)</f>
        <v>0</v>
      </c>
      <c r="M8" s="151">
        <f aca="true" t="shared" si="5" ref="M8:M71">F8+H8+J8+L8</f>
        <v>0</v>
      </c>
      <c r="N8" s="117"/>
      <c r="O8" s="104">
        <f aca="true" t="shared" si="6" ref="O8:O71">N8*2</f>
        <v>0</v>
      </c>
      <c r="P8" s="116"/>
      <c r="Q8" s="104">
        <f aca="true" t="shared" si="7" ref="Q8:Q71">P8*1</f>
        <v>0</v>
      </c>
      <c r="R8" s="107">
        <f aca="true" t="shared" si="8" ref="R8:R71">O8+Q8</f>
        <v>0</v>
      </c>
      <c r="S8" s="115"/>
      <c r="T8" s="111">
        <f aca="true" t="shared" si="9" ref="T8:T71">S8*3</f>
        <v>0</v>
      </c>
      <c r="U8" s="116"/>
      <c r="V8" s="104">
        <f aca="true" t="shared" si="10" ref="V8:V71">U8*3</f>
        <v>0</v>
      </c>
      <c r="W8" s="116"/>
      <c r="X8" s="104">
        <f aca="true" t="shared" si="11" ref="X8:X71">W8*3</f>
        <v>0</v>
      </c>
      <c r="Y8" s="116"/>
      <c r="Z8" s="104">
        <f aca="true" t="shared" si="12" ref="Z8:Z71">IF(Y8="SI",12,0)</f>
        <v>0</v>
      </c>
      <c r="AA8" s="116"/>
      <c r="AB8" s="104">
        <f aca="true" t="shared" si="13" ref="AB8:AB71">IF(AA8="SI",6,0)</f>
        <v>0</v>
      </c>
      <c r="AC8" s="116"/>
      <c r="AD8" s="104">
        <f aca="true" t="shared" si="14" ref="AD8:AD71">IF(AC8&gt;3,9,AC8*3)</f>
        <v>0</v>
      </c>
      <c r="AE8" s="116"/>
      <c r="AF8" s="104">
        <f aca="true" t="shared" si="15" ref="AF8:AF71">IF(AE8&gt;3,3,AE8*1)</f>
        <v>0</v>
      </c>
      <c r="AG8" s="116"/>
      <c r="AH8" s="104">
        <f aca="true" t="shared" si="16" ref="AH8:AH71">IF(AG8="SI",6,0)</f>
        <v>0</v>
      </c>
      <c r="AI8" s="116"/>
      <c r="AJ8" s="106">
        <f aca="true" t="shared" si="17" ref="AJ8:AJ71">AI8*6</f>
        <v>0</v>
      </c>
      <c r="AK8" s="107">
        <f aca="true" t="shared" si="18" ref="AK8:AK71">IF(T8+V8+X8+Z8+IF(AB8+AD8+AF8&gt;10,10,AB8+AD8+AF8)+AH8+AJ8&gt;30,30,T8+V8+X8+Z8+IF(AB8+AD8+AF8&gt;10,10,AB8+AD8+AF8)+AH8+AJ8)</f>
        <v>0</v>
      </c>
      <c r="AL8" s="144">
        <f>M8+R8+AK8</f>
        <v>0</v>
      </c>
      <c r="AM8" s="116"/>
    </row>
    <row r="9" spans="1:39" s="23" customFormat="1" ht="12" customHeight="1">
      <c r="A9" s="118">
        <f t="shared" si="0"/>
        <v>3</v>
      </c>
      <c r="B9" s="113"/>
      <c r="C9" s="113"/>
      <c r="D9" s="114"/>
      <c r="E9" s="115"/>
      <c r="F9" s="109">
        <f t="shared" si="1"/>
        <v>0</v>
      </c>
      <c r="G9" s="116"/>
      <c r="H9" s="104">
        <f t="shared" si="2"/>
        <v>0</v>
      </c>
      <c r="I9" s="116"/>
      <c r="J9" s="104">
        <f t="shared" si="3"/>
        <v>0</v>
      </c>
      <c r="K9" s="116"/>
      <c r="L9" s="104">
        <f t="shared" si="4"/>
        <v>0</v>
      </c>
      <c r="M9" s="151">
        <f t="shared" si="5"/>
        <v>0</v>
      </c>
      <c r="N9" s="117"/>
      <c r="O9" s="104">
        <f t="shared" si="6"/>
        <v>0</v>
      </c>
      <c r="P9" s="116"/>
      <c r="Q9" s="104">
        <f t="shared" si="7"/>
        <v>0</v>
      </c>
      <c r="R9" s="107">
        <f t="shared" si="8"/>
        <v>0</v>
      </c>
      <c r="S9" s="115"/>
      <c r="T9" s="111">
        <f t="shared" si="9"/>
        <v>0</v>
      </c>
      <c r="U9" s="116"/>
      <c r="V9" s="104">
        <f t="shared" si="10"/>
        <v>0</v>
      </c>
      <c r="W9" s="116"/>
      <c r="X9" s="104">
        <f t="shared" si="11"/>
        <v>0</v>
      </c>
      <c r="Y9" s="116"/>
      <c r="Z9" s="104">
        <f t="shared" si="12"/>
        <v>0</v>
      </c>
      <c r="AA9" s="116"/>
      <c r="AB9" s="104">
        <f t="shared" si="13"/>
        <v>0</v>
      </c>
      <c r="AC9" s="116"/>
      <c r="AD9" s="104">
        <f t="shared" si="14"/>
        <v>0</v>
      </c>
      <c r="AE9" s="116"/>
      <c r="AF9" s="104">
        <f t="shared" si="15"/>
        <v>0</v>
      </c>
      <c r="AG9" s="116"/>
      <c r="AH9" s="104">
        <f t="shared" si="16"/>
        <v>0</v>
      </c>
      <c r="AI9" s="116"/>
      <c r="AJ9" s="106">
        <f t="shared" si="17"/>
        <v>0</v>
      </c>
      <c r="AK9" s="107">
        <f t="shared" si="18"/>
        <v>0</v>
      </c>
      <c r="AL9" s="144">
        <f aca="true" t="shared" si="19" ref="AL9:AL72">M9+R9+AK9</f>
        <v>0</v>
      </c>
      <c r="AM9" s="116"/>
    </row>
    <row r="10" spans="1:39" s="23" customFormat="1" ht="12" customHeight="1">
      <c r="A10" s="112">
        <f t="shared" si="0"/>
        <v>4</v>
      </c>
      <c r="B10" s="113"/>
      <c r="C10" s="113"/>
      <c r="D10" s="114"/>
      <c r="E10" s="115"/>
      <c r="F10" s="109">
        <f t="shared" si="1"/>
        <v>0</v>
      </c>
      <c r="G10" s="116"/>
      <c r="H10" s="104">
        <f t="shared" si="2"/>
        <v>0</v>
      </c>
      <c r="I10" s="116"/>
      <c r="J10" s="104">
        <f t="shared" si="3"/>
        <v>0</v>
      </c>
      <c r="K10" s="116"/>
      <c r="L10" s="104">
        <f t="shared" si="4"/>
        <v>0</v>
      </c>
      <c r="M10" s="151">
        <f t="shared" si="5"/>
        <v>0</v>
      </c>
      <c r="N10" s="117"/>
      <c r="O10" s="104">
        <f t="shared" si="6"/>
        <v>0</v>
      </c>
      <c r="P10" s="116"/>
      <c r="Q10" s="104">
        <f t="shared" si="7"/>
        <v>0</v>
      </c>
      <c r="R10" s="107">
        <f t="shared" si="8"/>
        <v>0</v>
      </c>
      <c r="S10" s="115"/>
      <c r="T10" s="111">
        <f t="shared" si="9"/>
        <v>0</v>
      </c>
      <c r="U10" s="116"/>
      <c r="V10" s="104">
        <f t="shared" si="10"/>
        <v>0</v>
      </c>
      <c r="W10" s="116"/>
      <c r="X10" s="104">
        <f t="shared" si="11"/>
        <v>0</v>
      </c>
      <c r="Y10" s="116"/>
      <c r="Z10" s="104">
        <f t="shared" si="12"/>
        <v>0</v>
      </c>
      <c r="AA10" s="116"/>
      <c r="AB10" s="104">
        <f t="shared" si="13"/>
        <v>0</v>
      </c>
      <c r="AC10" s="116"/>
      <c r="AD10" s="104">
        <f t="shared" si="14"/>
        <v>0</v>
      </c>
      <c r="AE10" s="116"/>
      <c r="AF10" s="104">
        <f t="shared" si="15"/>
        <v>0</v>
      </c>
      <c r="AG10" s="116"/>
      <c r="AH10" s="104">
        <f t="shared" si="16"/>
        <v>0</v>
      </c>
      <c r="AI10" s="116"/>
      <c r="AJ10" s="106">
        <f t="shared" si="17"/>
        <v>0</v>
      </c>
      <c r="AK10" s="107">
        <f t="shared" si="18"/>
        <v>0</v>
      </c>
      <c r="AL10" s="144">
        <f t="shared" si="19"/>
        <v>0</v>
      </c>
      <c r="AM10" s="116"/>
    </row>
    <row r="11" spans="1:39" s="23" customFormat="1" ht="12" customHeight="1">
      <c r="A11" s="119">
        <f t="shared" si="0"/>
        <v>5</v>
      </c>
      <c r="B11" s="113"/>
      <c r="C11" s="113"/>
      <c r="D11" s="114"/>
      <c r="E11" s="115"/>
      <c r="F11" s="109">
        <f t="shared" si="1"/>
        <v>0</v>
      </c>
      <c r="G11" s="116"/>
      <c r="H11" s="104">
        <f t="shared" si="2"/>
        <v>0</v>
      </c>
      <c r="I11" s="116"/>
      <c r="J11" s="104">
        <f t="shared" si="3"/>
        <v>0</v>
      </c>
      <c r="K11" s="116"/>
      <c r="L11" s="104">
        <f t="shared" si="4"/>
        <v>0</v>
      </c>
      <c r="M11" s="151">
        <f t="shared" si="5"/>
        <v>0</v>
      </c>
      <c r="N11" s="117"/>
      <c r="O11" s="104">
        <f t="shared" si="6"/>
        <v>0</v>
      </c>
      <c r="P11" s="116"/>
      <c r="Q11" s="104">
        <f t="shared" si="7"/>
        <v>0</v>
      </c>
      <c r="R11" s="107">
        <f t="shared" si="8"/>
        <v>0</v>
      </c>
      <c r="S11" s="115"/>
      <c r="T11" s="111">
        <f t="shared" si="9"/>
        <v>0</v>
      </c>
      <c r="U11" s="116"/>
      <c r="V11" s="104">
        <f t="shared" si="10"/>
        <v>0</v>
      </c>
      <c r="W11" s="116"/>
      <c r="X11" s="104">
        <f t="shared" si="11"/>
        <v>0</v>
      </c>
      <c r="Y11" s="116"/>
      <c r="Z11" s="104">
        <f t="shared" si="12"/>
        <v>0</v>
      </c>
      <c r="AA11" s="116"/>
      <c r="AB11" s="104">
        <f t="shared" si="13"/>
        <v>0</v>
      </c>
      <c r="AC11" s="116"/>
      <c r="AD11" s="104">
        <f t="shared" si="14"/>
        <v>0</v>
      </c>
      <c r="AE11" s="116"/>
      <c r="AF11" s="104">
        <f t="shared" si="15"/>
        <v>0</v>
      </c>
      <c r="AG11" s="116"/>
      <c r="AH11" s="104">
        <f t="shared" si="16"/>
        <v>0</v>
      </c>
      <c r="AI11" s="116"/>
      <c r="AJ11" s="106">
        <f t="shared" si="17"/>
        <v>0</v>
      </c>
      <c r="AK11" s="107">
        <f t="shared" si="18"/>
        <v>0</v>
      </c>
      <c r="AL11" s="144">
        <f t="shared" si="19"/>
        <v>0</v>
      </c>
      <c r="AM11" s="116"/>
    </row>
    <row r="12" spans="1:39" s="23" customFormat="1" ht="12" customHeight="1">
      <c r="A12" s="112">
        <f t="shared" si="0"/>
        <v>6</v>
      </c>
      <c r="B12" s="113"/>
      <c r="C12" s="113"/>
      <c r="D12" s="114"/>
      <c r="E12" s="115"/>
      <c r="F12" s="109">
        <f t="shared" si="1"/>
        <v>0</v>
      </c>
      <c r="G12" s="116"/>
      <c r="H12" s="104">
        <f t="shared" si="2"/>
        <v>0</v>
      </c>
      <c r="I12" s="116"/>
      <c r="J12" s="104">
        <f t="shared" si="3"/>
        <v>0</v>
      </c>
      <c r="K12" s="116"/>
      <c r="L12" s="104">
        <f t="shared" si="4"/>
        <v>0</v>
      </c>
      <c r="M12" s="151">
        <f t="shared" si="5"/>
        <v>0</v>
      </c>
      <c r="N12" s="117"/>
      <c r="O12" s="104">
        <f t="shared" si="6"/>
        <v>0</v>
      </c>
      <c r="P12" s="116"/>
      <c r="Q12" s="104">
        <f t="shared" si="7"/>
        <v>0</v>
      </c>
      <c r="R12" s="107">
        <f t="shared" si="8"/>
        <v>0</v>
      </c>
      <c r="S12" s="115"/>
      <c r="T12" s="111">
        <f t="shared" si="9"/>
        <v>0</v>
      </c>
      <c r="U12" s="116"/>
      <c r="V12" s="104">
        <f t="shared" si="10"/>
        <v>0</v>
      </c>
      <c r="W12" s="116"/>
      <c r="X12" s="104">
        <f t="shared" si="11"/>
        <v>0</v>
      </c>
      <c r="Y12" s="116"/>
      <c r="Z12" s="104">
        <f t="shared" si="12"/>
        <v>0</v>
      </c>
      <c r="AA12" s="116"/>
      <c r="AB12" s="104">
        <f t="shared" si="13"/>
        <v>0</v>
      </c>
      <c r="AC12" s="116"/>
      <c r="AD12" s="104">
        <f t="shared" si="14"/>
        <v>0</v>
      </c>
      <c r="AE12" s="116"/>
      <c r="AF12" s="104">
        <f t="shared" si="15"/>
        <v>0</v>
      </c>
      <c r="AG12" s="116"/>
      <c r="AH12" s="104">
        <f t="shared" si="16"/>
        <v>0</v>
      </c>
      <c r="AI12" s="116"/>
      <c r="AJ12" s="106">
        <f t="shared" si="17"/>
        <v>0</v>
      </c>
      <c r="AK12" s="107">
        <f t="shared" si="18"/>
        <v>0</v>
      </c>
      <c r="AL12" s="144">
        <f t="shared" si="19"/>
        <v>0</v>
      </c>
      <c r="AM12" s="116"/>
    </row>
    <row r="13" spans="1:39" s="23" customFormat="1" ht="12" customHeight="1">
      <c r="A13" s="118">
        <f t="shared" si="0"/>
        <v>7</v>
      </c>
      <c r="B13" s="113"/>
      <c r="C13" s="113"/>
      <c r="D13" s="114"/>
      <c r="E13" s="115"/>
      <c r="F13" s="109">
        <f t="shared" si="1"/>
        <v>0</v>
      </c>
      <c r="G13" s="116"/>
      <c r="H13" s="104">
        <f t="shared" si="2"/>
        <v>0</v>
      </c>
      <c r="I13" s="116"/>
      <c r="J13" s="104">
        <f t="shared" si="3"/>
        <v>0</v>
      </c>
      <c r="K13" s="116"/>
      <c r="L13" s="104">
        <f t="shared" si="4"/>
        <v>0</v>
      </c>
      <c r="M13" s="151">
        <f t="shared" si="5"/>
        <v>0</v>
      </c>
      <c r="N13" s="117"/>
      <c r="O13" s="104">
        <f t="shared" si="6"/>
        <v>0</v>
      </c>
      <c r="P13" s="116"/>
      <c r="Q13" s="104">
        <f t="shared" si="7"/>
        <v>0</v>
      </c>
      <c r="R13" s="107">
        <f t="shared" si="8"/>
        <v>0</v>
      </c>
      <c r="S13" s="115"/>
      <c r="T13" s="111">
        <f t="shared" si="9"/>
        <v>0</v>
      </c>
      <c r="U13" s="116"/>
      <c r="V13" s="104">
        <f t="shared" si="10"/>
        <v>0</v>
      </c>
      <c r="W13" s="116"/>
      <c r="X13" s="104">
        <f t="shared" si="11"/>
        <v>0</v>
      </c>
      <c r="Y13" s="116"/>
      <c r="Z13" s="104">
        <f t="shared" si="12"/>
        <v>0</v>
      </c>
      <c r="AA13" s="116"/>
      <c r="AB13" s="104">
        <f t="shared" si="13"/>
        <v>0</v>
      </c>
      <c r="AC13" s="116"/>
      <c r="AD13" s="104">
        <f t="shared" si="14"/>
        <v>0</v>
      </c>
      <c r="AE13" s="116"/>
      <c r="AF13" s="104">
        <f t="shared" si="15"/>
        <v>0</v>
      </c>
      <c r="AG13" s="116"/>
      <c r="AH13" s="104">
        <f t="shared" si="16"/>
        <v>0</v>
      </c>
      <c r="AI13" s="116"/>
      <c r="AJ13" s="106">
        <f t="shared" si="17"/>
        <v>0</v>
      </c>
      <c r="AK13" s="107">
        <f t="shared" si="18"/>
        <v>0</v>
      </c>
      <c r="AL13" s="144">
        <f t="shared" si="19"/>
        <v>0</v>
      </c>
      <c r="AM13" s="116"/>
    </row>
    <row r="14" spans="1:39" s="23" customFormat="1" ht="12" customHeight="1">
      <c r="A14" s="112">
        <f t="shared" si="0"/>
        <v>8</v>
      </c>
      <c r="B14" s="113"/>
      <c r="C14" s="113"/>
      <c r="D14" s="114"/>
      <c r="E14" s="115"/>
      <c r="F14" s="109">
        <f t="shared" si="1"/>
        <v>0</v>
      </c>
      <c r="G14" s="116"/>
      <c r="H14" s="104">
        <f t="shared" si="2"/>
        <v>0</v>
      </c>
      <c r="I14" s="116"/>
      <c r="J14" s="104">
        <f t="shared" si="3"/>
        <v>0</v>
      </c>
      <c r="K14" s="116"/>
      <c r="L14" s="104">
        <f t="shared" si="4"/>
        <v>0</v>
      </c>
      <c r="M14" s="151">
        <f t="shared" si="5"/>
        <v>0</v>
      </c>
      <c r="N14" s="117"/>
      <c r="O14" s="104">
        <f t="shared" si="6"/>
        <v>0</v>
      </c>
      <c r="P14" s="116"/>
      <c r="Q14" s="104">
        <f t="shared" si="7"/>
        <v>0</v>
      </c>
      <c r="R14" s="107">
        <f t="shared" si="8"/>
        <v>0</v>
      </c>
      <c r="S14" s="115"/>
      <c r="T14" s="111">
        <f t="shared" si="9"/>
        <v>0</v>
      </c>
      <c r="U14" s="116"/>
      <c r="V14" s="104">
        <f t="shared" si="10"/>
        <v>0</v>
      </c>
      <c r="W14" s="116"/>
      <c r="X14" s="104">
        <f t="shared" si="11"/>
        <v>0</v>
      </c>
      <c r="Y14" s="116"/>
      <c r="Z14" s="104">
        <f t="shared" si="12"/>
        <v>0</v>
      </c>
      <c r="AA14" s="116"/>
      <c r="AB14" s="104">
        <f t="shared" si="13"/>
        <v>0</v>
      </c>
      <c r="AC14" s="116"/>
      <c r="AD14" s="104">
        <f t="shared" si="14"/>
        <v>0</v>
      </c>
      <c r="AE14" s="116"/>
      <c r="AF14" s="104">
        <f t="shared" si="15"/>
        <v>0</v>
      </c>
      <c r="AG14" s="116"/>
      <c r="AH14" s="104">
        <f t="shared" si="16"/>
        <v>0</v>
      </c>
      <c r="AI14" s="116"/>
      <c r="AJ14" s="106">
        <f t="shared" si="17"/>
        <v>0</v>
      </c>
      <c r="AK14" s="107">
        <f t="shared" si="18"/>
        <v>0</v>
      </c>
      <c r="AL14" s="144">
        <f t="shared" si="19"/>
        <v>0</v>
      </c>
      <c r="AM14" s="116"/>
    </row>
    <row r="15" spans="1:39" s="23" customFormat="1" ht="12" customHeight="1">
      <c r="A15" s="112">
        <f t="shared" si="0"/>
        <v>9</v>
      </c>
      <c r="B15" s="113"/>
      <c r="C15" s="113"/>
      <c r="D15" s="114"/>
      <c r="E15" s="115"/>
      <c r="F15" s="109">
        <f t="shared" si="1"/>
        <v>0</v>
      </c>
      <c r="G15" s="116"/>
      <c r="H15" s="104">
        <f t="shared" si="2"/>
        <v>0</v>
      </c>
      <c r="I15" s="116"/>
      <c r="J15" s="104">
        <f t="shared" si="3"/>
        <v>0</v>
      </c>
      <c r="K15" s="116"/>
      <c r="L15" s="104">
        <f t="shared" si="4"/>
        <v>0</v>
      </c>
      <c r="M15" s="151">
        <f t="shared" si="5"/>
        <v>0</v>
      </c>
      <c r="N15" s="117"/>
      <c r="O15" s="104">
        <f t="shared" si="6"/>
        <v>0</v>
      </c>
      <c r="P15" s="116"/>
      <c r="Q15" s="104">
        <f t="shared" si="7"/>
        <v>0</v>
      </c>
      <c r="R15" s="107">
        <f t="shared" si="8"/>
        <v>0</v>
      </c>
      <c r="S15" s="115"/>
      <c r="T15" s="111">
        <f t="shared" si="9"/>
        <v>0</v>
      </c>
      <c r="U15" s="116"/>
      <c r="V15" s="104">
        <f t="shared" si="10"/>
        <v>0</v>
      </c>
      <c r="W15" s="116"/>
      <c r="X15" s="104">
        <f t="shared" si="11"/>
        <v>0</v>
      </c>
      <c r="Y15" s="116"/>
      <c r="Z15" s="104">
        <f t="shared" si="12"/>
        <v>0</v>
      </c>
      <c r="AA15" s="116"/>
      <c r="AB15" s="104">
        <f t="shared" si="13"/>
        <v>0</v>
      </c>
      <c r="AC15" s="116"/>
      <c r="AD15" s="104">
        <f t="shared" si="14"/>
        <v>0</v>
      </c>
      <c r="AE15" s="116"/>
      <c r="AF15" s="104">
        <f t="shared" si="15"/>
        <v>0</v>
      </c>
      <c r="AG15" s="116"/>
      <c r="AH15" s="104">
        <f t="shared" si="16"/>
        <v>0</v>
      </c>
      <c r="AI15" s="116"/>
      <c r="AJ15" s="106">
        <f t="shared" si="17"/>
        <v>0</v>
      </c>
      <c r="AK15" s="107">
        <f t="shared" si="18"/>
        <v>0</v>
      </c>
      <c r="AL15" s="144">
        <f t="shared" si="19"/>
        <v>0</v>
      </c>
      <c r="AM15" s="116"/>
    </row>
    <row r="16" spans="1:39" s="23" customFormat="1" ht="12" customHeight="1">
      <c r="A16" s="119">
        <f t="shared" si="0"/>
        <v>10</v>
      </c>
      <c r="B16" s="113"/>
      <c r="C16" s="113"/>
      <c r="D16" s="114"/>
      <c r="E16" s="115"/>
      <c r="F16" s="109">
        <f t="shared" si="1"/>
        <v>0</v>
      </c>
      <c r="G16" s="116"/>
      <c r="H16" s="104">
        <f t="shared" si="2"/>
        <v>0</v>
      </c>
      <c r="I16" s="116"/>
      <c r="J16" s="104">
        <f t="shared" si="3"/>
        <v>0</v>
      </c>
      <c r="K16" s="116"/>
      <c r="L16" s="104">
        <f t="shared" si="4"/>
        <v>0</v>
      </c>
      <c r="M16" s="151">
        <f t="shared" si="5"/>
        <v>0</v>
      </c>
      <c r="N16" s="117"/>
      <c r="O16" s="104">
        <f t="shared" si="6"/>
        <v>0</v>
      </c>
      <c r="P16" s="116"/>
      <c r="Q16" s="104">
        <f t="shared" si="7"/>
        <v>0</v>
      </c>
      <c r="R16" s="107">
        <f t="shared" si="8"/>
        <v>0</v>
      </c>
      <c r="S16" s="115"/>
      <c r="T16" s="111">
        <f t="shared" si="9"/>
        <v>0</v>
      </c>
      <c r="U16" s="116"/>
      <c r="V16" s="104">
        <f t="shared" si="10"/>
        <v>0</v>
      </c>
      <c r="W16" s="116"/>
      <c r="X16" s="104">
        <f t="shared" si="11"/>
        <v>0</v>
      </c>
      <c r="Y16" s="116"/>
      <c r="Z16" s="104">
        <f t="shared" si="12"/>
        <v>0</v>
      </c>
      <c r="AA16" s="116"/>
      <c r="AB16" s="104">
        <f t="shared" si="13"/>
        <v>0</v>
      </c>
      <c r="AC16" s="116"/>
      <c r="AD16" s="104">
        <f t="shared" si="14"/>
        <v>0</v>
      </c>
      <c r="AE16" s="116"/>
      <c r="AF16" s="104">
        <f t="shared" si="15"/>
        <v>0</v>
      </c>
      <c r="AG16" s="116"/>
      <c r="AH16" s="104">
        <f t="shared" si="16"/>
        <v>0</v>
      </c>
      <c r="AI16" s="116"/>
      <c r="AJ16" s="106">
        <f t="shared" si="17"/>
        <v>0</v>
      </c>
      <c r="AK16" s="107">
        <f t="shared" si="18"/>
        <v>0</v>
      </c>
      <c r="AL16" s="144">
        <f t="shared" si="19"/>
        <v>0</v>
      </c>
      <c r="AM16" s="116"/>
    </row>
    <row r="17" spans="1:39" s="23" customFormat="1" ht="12" customHeight="1">
      <c r="A17" s="112">
        <f t="shared" si="0"/>
        <v>11</v>
      </c>
      <c r="B17" s="113"/>
      <c r="C17" s="113"/>
      <c r="D17" s="114"/>
      <c r="E17" s="115"/>
      <c r="F17" s="109">
        <f t="shared" si="1"/>
        <v>0</v>
      </c>
      <c r="G17" s="116"/>
      <c r="H17" s="104">
        <f t="shared" si="2"/>
        <v>0</v>
      </c>
      <c r="I17" s="116"/>
      <c r="J17" s="104">
        <f t="shared" si="3"/>
        <v>0</v>
      </c>
      <c r="K17" s="116"/>
      <c r="L17" s="104">
        <f t="shared" si="4"/>
        <v>0</v>
      </c>
      <c r="M17" s="151">
        <f t="shared" si="5"/>
        <v>0</v>
      </c>
      <c r="N17" s="117"/>
      <c r="O17" s="104">
        <f t="shared" si="6"/>
        <v>0</v>
      </c>
      <c r="P17" s="116"/>
      <c r="Q17" s="104">
        <f t="shared" si="7"/>
        <v>0</v>
      </c>
      <c r="R17" s="107">
        <f t="shared" si="8"/>
        <v>0</v>
      </c>
      <c r="S17" s="115"/>
      <c r="T17" s="111">
        <f t="shared" si="9"/>
        <v>0</v>
      </c>
      <c r="U17" s="116"/>
      <c r="V17" s="104">
        <f t="shared" si="10"/>
        <v>0</v>
      </c>
      <c r="W17" s="116"/>
      <c r="X17" s="104">
        <f t="shared" si="11"/>
        <v>0</v>
      </c>
      <c r="Y17" s="116"/>
      <c r="Z17" s="104">
        <f t="shared" si="12"/>
        <v>0</v>
      </c>
      <c r="AA17" s="116"/>
      <c r="AB17" s="104">
        <f t="shared" si="13"/>
        <v>0</v>
      </c>
      <c r="AC17" s="116"/>
      <c r="AD17" s="104">
        <f t="shared" si="14"/>
        <v>0</v>
      </c>
      <c r="AE17" s="116"/>
      <c r="AF17" s="104">
        <f t="shared" si="15"/>
        <v>0</v>
      </c>
      <c r="AG17" s="116"/>
      <c r="AH17" s="104">
        <f t="shared" si="16"/>
        <v>0</v>
      </c>
      <c r="AI17" s="116"/>
      <c r="AJ17" s="106">
        <f t="shared" si="17"/>
        <v>0</v>
      </c>
      <c r="AK17" s="107">
        <f t="shared" si="18"/>
        <v>0</v>
      </c>
      <c r="AL17" s="144">
        <f t="shared" si="19"/>
        <v>0</v>
      </c>
      <c r="AM17" s="116"/>
    </row>
    <row r="18" spans="1:39" s="23" customFormat="1" ht="12" customHeight="1">
      <c r="A18" s="112">
        <f t="shared" si="0"/>
        <v>12</v>
      </c>
      <c r="B18" s="113"/>
      <c r="C18" s="113"/>
      <c r="D18" s="114"/>
      <c r="E18" s="115"/>
      <c r="F18" s="109">
        <f t="shared" si="1"/>
        <v>0</v>
      </c>
      <c r="G18" s="116"/>
      <c r="H18" s="104">
        <f t="shared" si="2"/>
        <v>0</v>
      </c>
      <c r="I18" s="116"/>
      <c r="J18" s="104">
        <f t="shared" si="3"/>
        <v>0</v>
      </c>
      <c r="K18" s="116"/>
      <c r="L18" s="104">
        <f t="shared" si="4"/>
        <v>0</v>
      </c>
      <c r="M18" s="151">
        <f t="shared" si="5"/>
        <v>0</v>
      </c>
      <c r="N18" s="117"/>
      <c r="O18" s="104">
        <f t="shared" si="6"/>
        <v>0</v>
      </c>
      <c r="P18" s="116"/>
      <c r="Q18" s="104">
        <f t="shared" si="7"/>
        <v>0</v>
      </c>
      <c r="R18" s="107">
        <f t="shared" si="8"/>
        <v>0</v>
      </c>
      <c r="S18" s="115"/>
      <c r="T18" s="111">
        <f t="shared" si="9"/>
        <v>0</v>
      </c>
      <c r="U18" s="116"/>
      <c r="V18" s="104">
        <f t="shared" si="10"/>
        <v>0</v>
      </c>
      <c r="W18" s="116"/>
      <c r="X18" s="104">
        <f t="shared" si="11"/>
        <v>0</v>
      </c>
      <c r="Y18" s="116"/>
      <c r="Z18" s="104">
        <f t="shared" si="12"/>
        <v>0</v>
      </c>
      <c r="AA18" s="116"/>
      <c r="AB18" s="104">
        <f t="shared" si="13"/>
        <v>0</v>
      </c>
      <c r="AC18" s="116"/>
      <c r="AD18" s="104">
        <f t="shared" si="14"/>
        <v>0</v>
      </c>
      <c r="AE18" s="116"/>
      <c r="AF18" s="104">
        <f t="shared" si="15"/>
        <v>0</v>
      </c>
      <c r="AG18" s="116"/>
      <c r="AH18" s="104">
        <f t="shared" si="16"/>
        <v>0</v>
      </c>
      <c r="AI18" s="116"/>
      <c r="AJ18" s="106">
        <f t="shared" si="17"/>
        <v>0</v>
      </c>
      <c r="AK18" s="107">
        <f t="shared" si="18"/>
        <v>0</v>
      </c>
      <c r="AL18" s="144">
        <f t="shared" si="19"/>
        <v>0</v>
      </c>
      <c r="AM18" s="116"/>
    </row>
    <row r="19" spans="1:39" s="23" customFormat="1" ht="12" customHeight="1">
      <c r="A19" s="112">
        <f t="shared" si="0"/>
        <v>13</v>
      </c>
      <c r="B19" s="113"/>
      <c r="C19" s="113"/>
      <c r="D19" s="114"/>
      <c r="E19" s="115"/>
      <c r="F19" s="109">
        <f t="shared" si="1"/>
        <v>0</v>
      </c>
      <c r="G19" s="116"/>
      <c r="H19" s="104">
        <f t="shared" si="2"/>
        <v>0</v>
      </c>
      <c r="I19" s="116"/>
      <c r="J19" s="104">
        <f t="shared" si="3"/>
        <v>0</v>
      </c>
      <c r="K19" s="116"/>
      <c r="L19" s="104">
        <f t="shared" si="4"/>
        <v>0</v>
      </c>
      <c r="M19" s="151">
        <f t="shared" si="5"/>
        <v>0</v>
      </c>
      <c r="N19" s="117"/>
      <c r="O19" s="104">
        <f t="shared" si="6"/>
        <v>0</v>
      </c>
      <c r="P19" s="116"/>
      <c r="Q19" s="104">
        <f t="shared" si="7"/>
        <v>0</v>
      </c>
      <c r="R19" s="107">
        <f t="shared" si="8"/>
        <v>0</v>
      </c>
      <c r="S19" s="115"/>
      <c r="T19" s="111">
        <f t="shared" si="9"/>
        <v>0</v>
      </c>
      <c r="U19" s="116"/>
      <c r="V19" s="104">
        <f t="shared" si="10"/>
        <v>0</v>
      </c>
      <c r="W19" s="116"/>
      <c r="X19" s="104">
        <f t="shared" si="11"/>
        <v>0</v>
      </c>
      <c r="Y19" s="116"/>
      <c r="Z19" s="104">
        <f t="shared" si="12"/>
        <v>0</v>
      </c>
      <c r="AA19" s="116"/>
      <c r="AB19" s="104">
        <f t="shared" si="13"/>
        <v>0</v>
      </c>
      <c r="AC19" s="116"/>
      <c r="AD19" s="104">
        <f t="shared" si="14"/>
        <v>0</v>
      </c>
      <c r="AE19" s="116"/>
      <c r="AF19" s="104">
        <f t="shared" si="15"/>
        <v>0</v>
      </c>
      <c r="AG19" s="116"/>
      <c r="AH19" s="104">
        <f t="shared" si="16"/>
        <v>0</v>
      </c>
      <c r="AI19" s="116"/>
      <c r="AJ19" s="106">
        <f t="shared" si="17"/>
        <v>0</v>
      </c>
      <c r="AK19" s="107">
        <f t="shared" si="18"/>
        <v>0</v>
      </c>
      <c r="AL19" s="144">
        <f t="shared" si="19"/>
        <v>0</v>
      </c>
      <c r="AM19" s="116"/>
    </row>
    <row r="20" spans="1:39" s="23" customFormat="1" ht="12" customHeight="1">
      <c r="A20" s="112">
        <f t="shared" si="0"/>
        <v>14</v>
      </c>
      <c r="B20" s="113"/>
      <c r="C20" s="113"/>
      <c r="D20" s="114"/>
      <c r="E20" s="115"/>
      <c r="F20" s="109">
        <f t="shared" si="1"/>
        <v>0</v>
      </c>
      <c r="G20" s="116"/>
      <c r="H20" s="104">
        <f t="shared" si="2"/>
        <v>0</v>
      </c>
      <c r="I20" s="116"/>
      <c r="J20" s="104">
        <f t="shared" si="3"/>
        <v>0</v>
      </c>
      <c r="K20" s="116"/>
      <c r="L20" s="104">
        <f t="shared" si="4"/>
        <v>0</v>
      </c>
      <c r="M20" s="151">
        <f t="shared" si="5"/>
        <v>0</v>
      </c>
      <c r="N20" s="117"/>
      <c r="O20" s="104">
        <f t="shared" si="6"/>
        <v>0</v>
      </c>
      <c r="P20" s="116"/>
      <c r="Q20" s="104">
        <f t="shared" si="7"/>
        <v>0</v>
      </c>
      <c r="R20" s="107">
        <f t="shared" si="8"/>
        <v>0</v>
      </c>
      <c r="S20" s="115"/>
      <c r="T20" s="111">
        <f t="shared" si="9"/>
        <v>0</v>
      </c>
      <c r="U20" s="116"/>
      <c r="V20" s="104">
        <f t="shared" si="10"/>
        <v>0</v>
      </c>
      <c r="W20" s="116"/>
      <c r="X20" s="104">
        <f t="shared" si="11"/>
        <v>0</v>
      </c>
      <c r="Y20" s="116"/>
      <c r="Z20" s="104">
        <f t="shared" si="12"/>
        <v>0</v>
      </c>
      <c r="AA20" s="116"/>
      <c r="AB20" s="104">
        <f t="shared" si="13"/>
        <v>0</v>
      </c>
      <c r="AC20" s="116"/>
      <c r="AD20" s="104">
        <f t="shared" si="14"/>
        <v>0</v>
      </c>
      <c r="AE20" s="116"/>
      <c r="AF20" s="104">
        <f t="shared" si="15"/>
        <v>0</v>
      </c>
      <c r="AG20" s="116"/>
      <c r="AH20" s="104">
        <f t="shared" si="16"/>
        <v>0</v>
      </c>
      <c r="AI20" s="116"/>
      <c r="AJ20" s="106">
        <f t="shared" si="17"/>
        <v>0</v>
      </c>
      <c r="AK20" s="107">
        <f t="shared" si="18"/>
        <v>0</v>
      </c>
      <c r="AL20" s="144">
        <f t="shared" si="19"/>
        <v>0</v>
      </c>
      <c r="AM20" s="116"/>
    </row>
    <row r="21" spans="1:39" s="23" customFormat="1" ht="12" customHeight="1">
      <c r="A21" s="112">
        <f t="shared" si="0"/>
        <v>15</v>
      </c>
      <c r="B21" s="113"/>
      <c r="C21" s="113"/>
      <c r="D21" s="114"/>
      <c r="E21" s="115"/>
      <c r="F21" s="109">
        <f t="shared" si="1"/>
        <v>0</v>
      </c>
      <c r="G21" s="116"/>
      <c r="H21" s="104">
        <f t="shared" si="2"/>
        <v>0</v>
      </c>
      <c r="I21" s="116"/>
      <c r="J21" s="104">
        <f t="shared" si="3"/>
        <v>0</v>
      </c>
      <c r="K21" s="116"/>
      <c r="L21" s="104">
        <f t="shared" si="4"/>
        <v>0</v>
      </c>
      <c r="M21" s="151">
        <f t="shared" si="5"/>
        <v>0</v>
      </c>
      <c r="N21" s="117"/>
      <c r="O21" s="104">
        <f t="shared" si="6"/>
        <v>0</v>
      </c>
      <c r="P21" s="116"/>
      <c r="Q21" s="104">
        <f t="shared" si="7"/>
        <v>0</v>
      </c>
      <c r="R21" s="107">
        <f t="shared" si="8"/>
        <v>0</v>
      </c>
      <c r="S21" s="115"/>
      <c r="T21" s="111">
        <f t="shared" si="9"/>
        <v>0</v>
      </c>
      <c r="U21" s="116"/>
      <c r="V21" s="104">
        <f t="shared" si="10"/>
        <v>0</v>
      </c>
      <c r="W21" s="116"/>
      <c r="X21" s="104">
        <f t="shared" si="11"/>
        <v>0</v>
      </c>
      <c r="Y21" s="116"/>
      <c r="Z21" s="104">
        <f t="shared" si="12"/>
        <v>0</v>
      </c>
      <c r="AA21" s="116"/>
      <c r="AB21" s="104">
        <f t="shared" si="13"/>
        <v>0</v>
      </c>
      <c r="AC21" s="116"/>
      <c r="AD21" s="104">
        <f t="shared" si="14"/>
        <v>0</v>
      </c>
      <c r="AE21" s="116"/>
      <c r="AF21" s="104">
        <f t="shared" si="15"/>
        <v>0</v>
      </c>
      <c r="AG21" s="116"/>
      <c r="AH21" s="104">
        <f t="shared" si="16"/>
        <v>0</v>
      </c>
      <c r="AI21" s="116"/>
      <c r="AJ21" s="106">
        <f t="shared" si="17"/>
        <v>0</v>
      </c>
      <c r="AK21" s="107">
        <f t="shared" si="18"/>
        <v>0</v>
      </c>
      <c r="AL21" s="144">
        <f t="shared" si="19"/>
        <v>0</v>
      </c>
      <c r="AM21" s="116"/>
    </row>
    <row r="22" spans="1:39" s="23" customFormat="1" ht="12" customHeight="1">
      <c r="A22" s="112">
        <f t="shared" si="0"/>
        <v>16</v>
      </c>
      <c r="B22" s="113"/>
      <c r="C22" s="113"/>
      <c r="D22" s="114"/>
      <c r="E22" s="115"/>
      <c r="F22" s="109">
        <f t="shared" si="1"/>
        <v>0</v>
      </c>
      <c r="G22" s="116"/>
      <c r="H22" s="104">
        <f t="shared" si="2"/>
        <v>0</v>
      </c>
      <c r="I22" s="116"/>
      <c r="J22" s="104">
        <f t="shared" si="3"/>
        <v>0</v>
      </c>
      <c r="K22" s="116"/>
      <c r="L22" s="104">
        <f t="shared" si="4"/>
        <v>0</v>
      </c>
      <c r="M22" s="151">
        <f t="shared" si="5"/>
        <v>0</v>
      </c>
      <c r="N22" s="117"/>
      <c r="O22" s="104">
        <f t="shared" si="6"/>
        <v>0</v>
      </c>
      <c r="P22" s="116"/>
      <c r="Q22" s="104">
        <f t="shared" si="7"/>
        <v>0</v>
      </c>
      <c r="R22" s="107">
        <f t="shared" si="8"/>
        <v>0</v>
      </c>
      <c r="S22" s="115"/>
      <c r="T22" s="111">
        <f t="shared" si="9"/>
        <v>0</v>
      </c>
      <c r="U22" s="116"/>
      <c r="V22" s="104">
        <f t="shared" si="10"/>
        <v>0</v>
      </c>
      <c r="W22" s="116"/>
      <c r="X22" s="104">
        <f t="shared" si="11"/>
        <v>0</v>
      </c>
      <c r="Y22" s="116"/>
      <c r="Z22" s="104">
        <f t="shared" si="12"/>
        <v>0</v>
      </c>
      <c r="AA22" s="116"/>
      <c r="AB22" s="104">
        <f t="shared" si="13"/>
        <v>0</v>
      </c>
      <c r="AC22" s="116"/>
      <c r="AD22" s="104">
        <f t="shared" si="14"/>
        <v>0</v>
      </c>
      <c r="AE22" s="116"/>
      <c r="AF22" s="104">
        <f t="shared" si="15"/>
        <v>0</v>
      </c>
      <c r="AG22" s="116"/>
      <c r="AH22" s="104">
        <f t="shared" si="16"/>
        <v>0</v>
      </c>
      <c r="AI22" s="116"/>
      <c r="AJ22" s="106">
        <f t="shared" si="17"/>
        <v>0</v>
      </c>
      <c r="AK22" s="107">
        <f t="shared" si="18"/>
        <v>0</v>
      </c>
      <c r="AL22" s="144">
        <f t="shared" si="19"/>
        <v>0</v>
      </c>
      <c r="AM22" s="116"/>
    </row>
    <row r="23" spans="1:39" s="23" customFormat="1" ht="12" customHeight="1">
      <c r="A23" s="112">
        <f t="shared" si="0"/>
        <v>17</v>
      </c>
      <c r="B23" s="113"/>
      <c r="C23" s="113"/>
      <c r="D23" s="114"/>
      <c r="E23" s="115"/>
      <c r="F23" s="109">
        <f t="shared" si="1"/>
        <v>0</v>
      </c>
      <c r="G23" s="116"/>
      <c r="H23" s="104">
        <f t="shared" si="2"/>
        <v>0</v>
      </c>
      <c r="I23" s="116"/>
      <c r="J23" s="104">
        <f t="shared" si="3"/>
        <v>0</v>
      </c>
      <c r="K23" s="116"/>
      <c r="L23" s="104">
        <f t="shared" si="4"/>
        <v>0</v>
      </c>
      <c r="M23" s="151">
        <f t="shared" si="5"/>
        <v>0</v>
      </c>
      <c r="N23" s="117"/>
      <c r="O23" s="104">
        <f t="shared" si="6"/>
        <v>0</v>
      </c>
      <c r="P23" s="116"/>
      <c r="Q23" s="104">
        <f t="shared" si="7"/>
        <v>0</v>
      </c>
      <c r="R23" s="107">
        <f t="shared" si="8"/>
        <v>0</v>
      </c>
      <c r="S23" s="115"/>
      <c r="T23" s="111">
        <f t="shared" si="9"/>
        <v>0</v>
      </c>
      <c r="U23" s="116"/>
      <c r="V23" s="104">
        <f t="shared" si="10"/>
        <v>0</v>
      </c>
      <c r="W23" s="116"/>
      <c r="X23" s="104">
        <f t="shared" si="11"/>
        <v>0</v>
      </c>
      <c r="Y23" s="116"/>
      <c r="Z23" s="104">
        <f t="shared" si="12"/>
        <v>0</v>
      </c>
      <c r="AA23" s="116"/>
      <c r="AB23" s="104">
        <f t="shared" si="13"/>
        <v>0</v>
      </c>
      <c r="AC23" s="116"/>
      <c r="AD23" s="104">
        <f t="shared" si="14"/>
        <v>0</v>
      </c>
      <c r="AE23" s="116"/>
      <c r="AF23" s="104">
        <f t="shared" si="15"/>
        <v>0</v>
      </c>
      <c r="AG23" s="116"/>
      <c r="AH23" s="104">
        <f t="shared" si="16"/>
        <v>0</v>
      </c>
      <c r="AI23" s="116"/>
      <c r="AJ23" s="106">
        <f t="shared" si="17"/>
        <v>0</v>
      </c>
      <c r="AK23" s="107">
        <f t="shared" si="18"/>
        <v>0</v>
      </c>
      <c r="AL23" s="144">
        <f t="shared" si="19"/>
        <v>0</v>
      </c>
      <c r="AM23" s="116"/>
    </row>
    <row r="24" spans="1:39" s="23" customFormat="1" ht="12" customHeight="1">
      <c r="A24" s="112">
        <f t="shared" si="0"/>
        <v>18</v>
      </c>
      <c r="B24" s="113"/>
      <c r="C24" s="113"/>
      <c r="D24" s="114"/>
      <c r="E24" s="115"/>
      <c r="F24" s="109">
        <f t="shared" si="1"/>
        <v>0</v>
      </c>
      <c r="G24" s="116"/>
      <c r="H24" s="104">
        <f t="shared" si="2"/>
        <v>0</v>
      </c>
      <c r="I24" s="116"/>
      <c r="J24" s="104">
        <f t="shared" si="3"/>
        <v>0</v>
      </c>
      <c r="K24" s="116"/>
      <c r="L24" s="104">
        <f t="shared" si="4"/>
        <v>0</v>
      </c>
      <c r="M24" s="151">
        <f t="shared" si="5"/>
        <v>0</v>
      </c>
      <c r="N24" s="117"/>
      <c r="O24" s="104">
        <f t="shared" si="6"/>
        <v>0</v>
      </c>
      <c r="P24" s="116"/>
      <c r="Q24" s="104">
        <f t="shared" si="7"/>
        <v>0</v>
      </c>
      <c r="R24" s="107">
        <f t="shared" si="8"/>
        <v>0</v>
      </c>
      <c r="S24" s="115"/>
      <c r="T24" s="111">
        <f t="shared" si="9"/>
        <v>0</v>
      </c>
      <c r="U24" s="116"/>
      <c r="V24" s="104">
        <f t="shared" si="10"/>
        <v>0</v>
      </c>
      <c r="W24" s="116"/>
      <c r="X24" s="104">
        <f t="shared" si="11"/>
        <v>0</v>
      </c>
      <c r="Y24" s="116"/>
      <c r="Z24" s="104">
        <f t="shared" si="12"/>
        <v>0</v>
      </c>
      <c r="AA24" s="116"/>
      <c r="AB24" s="104">
        <f t="shared" si="13"/>
        <v>0</v>
      </c>
      <c r="AC24" s="116"/>
      <c r="AD24" s="104">
        <f t="shared" si="14"/>
        <v>0</v>
      </c>
      <c r="AE24" s="116"/>
      <c r="AF24" s="104">
        <f t="shared" si="15"/>
        <v>0</v>
      </c>
      <c r="AG24" s="116"/>
      <c r="AH24" s="104">
        <f t="shared" si="16"/>
        <v>0</v>
      </c>
      <c r="AI24" s="116"/>
      <c r="AJ24" s="106">
        <f t="shared" si="17"/>
        <v>0</v>
      </c>
      <c r="AK24" s="107">
        <f t="shared" si="18"/>
        <v>0</v>
      </c>
      <c r="AL24" s="144">
        <f t="shared" si="19"/>
        <v>0</v>
      </c>
      <c r="AM24" s="116"/>
    </row>
    <row r="25" spans="1:39" s="23" customFormat="1" ht="12" customHeight="1">
      <c r="A25" s="112">
        <f t="shared" si="0"/>
        <v>19</v>
      </c>
      <c r="B25" s="113"/>
      <c r="C25" s="113"/>
      <c r="D25" s="114"/>
      <c r="E25" s="115"/>
      <c r="F25" s="109">
        <f t="shared" si="1"/>
        <v>0</v>
      </c>
      <c r="G25" s="116"/>
      <c r="H25" s="104">
        <f t="shared" si="2"/>
        <v>0</v>
      </c>
      <c r="I25" s="116"/>
      <c r="J25" s="104">
        <f t="shared" si="3"/>
        <v>0</v>
      </c>
      <c r="K25" s="116"/>
      <c r="L25" s="104">
        <f t="shared" si="4"/>
        <v>0</v>
      </c>
      <c r="M25" s="151">
        <f t="shared" si="5"/>
        <v>0</v>
      </c>
      <c r="N25" s="117"/>
      <c r="O25" s="104">
        <f t="shared" si="6"/>
        <v>0</v>
      </c>
      <c r="P25" s="116"/>
      <c r="Q25" s="104">
        <f t="shared" si="7"/>
        <v>0</v>
      </c>
      <c r="R25" s="107">
        <f t="shared" si="8"/>
        <v>0</v>
      </c>
      <c r="S25" s="115"/>
      <c r="T25" s="111">
        <f t="shared" si="9"/>
        <v>0</v>
      </c>
      <c r="U25" s="116"/>
      <c r="V25" s="104">
        <f t="shared" si="10"/>
        <v>0</v>
      </c>
      <c r="W25" s="116"/>
      <c r="X25" s="104">
        <f t="shared" si="11"/>
        <v>0</v>
      </c>
      <c r="Y25" s="116"/>
      <c r="Z25" s="104">
        <f t="shared" si="12"/>
        <v>0</v>
      </c>
      <c r="AA25" s="116"/>
      <c r="AB25" s="104">
        <f t="shared" si="13"/>
        <v>0</v>
      </c>
      <c r="AC25" s="116"/>
      <c r="AD25" s="104">
        <f t="shared" si="14"/>
        <v>0</v>
      </c>
      <c r="AE25" s="116"/>
      <c r="AF25" s="104">
        <f t="shared" si="15"/>
        <v>0</v>
      </c>
      <c r="AG25" s="116"/>
      <c r="AH25" s="104">
        <f t="shared" si="16"/>
        <v>0</v>
      </c>
      <c r="AI25" s="116"/>
      <c r="AJ25" s="106">
        <f t="shared" si="17"/>
        <v>0</v>
      </c>
      <c r="AK25" s="107">
        <f t="shared" si="18"/>
        <v>0</v>
      </c>
      <c r="AL25" s="144">
        <f t="shared" si="19"/>
        <v>0</v>
      </c>
      <c r="AM25" s="116"/>
    </row>
    <row r="26" spans="1:39" s="23" customFormat="1" ht="12" customHeight="1">
      <c r="A26" s="112">
        <f t="shared" si="0"/>
        <v>20</v>
      </c>
      <c r="B26" s="113"/>
      <c r="C26" s="113"/>
      <c r="D26" s="114"/>
      <c r="E26" s="115"/>
      <c r="F26" s="109">
        <f t="shared" si="1"/>
        <v>0</v>
      </c>
      <c r="G26" s="116"/>
      <c r="H26" s="104">
        <f t="shared" si="2"/>
        <v>0</v>
      </c>
      <c r="I26" s="116"/>
      <c r="J26" s="104">
        <f t="shared" si="3"/>
        <v>0</v>
      </c>
      <c r="K26" s="116"/>
      <c r="L26" s="104">
        <f t="shared" si="4"/>
        <v>0</v>
      </c>
      <c r="M26" s="151">
        <f t="shared" si="5"/>
        <v>0</v>
      </c>
      <c r="N26" s="117"/>
      <c r="O26" s="104">
        <f t="shared" si="6"/>
        <v>0</v>
      </c>
      <c r="P26" s="116"/>
      <c r="Q26" s="104">
        <f t="shared" si="7"/>
        <v>0</v>
      </c>
      <c r="R26" s="107">
        <f t="shared" si="8"/>
        <v>0</v>
      </c>
      <c r="S26" s="115"/>
      <c r="T26" s="111">
        <f t="shared" si="9"/>
        <v>0</v>
      </c>
      <c r="U26" s="116"/>
      <c r="V26" s="104">
        <f t="shared" si="10"/>
        <v>0</v>
      </c>
      <c r="W26" s="116"/>
      <c r="X26" s="104">
        <f t="shared" si="11"/>
        <v>0</v>
      </c>
      <c r="Y26" s="116"/>
      <c r="Z26" s="104">
        <f t="shared" si="12"/>
        <v>0</v>
      </c>
      <c r="AA26" s="116"/>
      <c r="AB26" s="104">
        <f t="shared" si="13"/>
        <v>0</v>
      </c>
      <c r="AC26" s="116"/>
      <c r="AD26" s="104">
        <f t="shared" si="14"/>
        <v>0</v>
      </c>
      <c r="AE26" s="116"/>
      <c r="AF26" s="104">
        <f t="shared" si="15"/>
        <v>0</v>
      </c>
      <c r="AG26" s="116"/>
      <c r="AH26" s="104">
        <f t="shared" si="16"/>
        <v>0</v>
      </c>
      <c r="AI26" s="116"/>
      <c r="AJ26" s="106">
        <f t="shared" si="17"/>
        <v>0</v>
      </c>
      <c r="AK26" s="107">
        <f t="shared" si="18"/>
        <v>0</v>
      </c>
      <c r="AL26" s="144">
        <f t="shared" si="19"/>
        <v>0</v>
      </c>
      <c r="AM26" s="116"/>
    </row>
    <row r="27" spans="1:39" s="23" customFormat="1" ht="12" customHeight="1">
      <c r="A27" s="119">
        <f t="shared" si="0"/>
        <v>21</v>
      </c>
      <c r="B27" s="113"/>
      <c r="C27" s="113"/>
      <c r="D27" s="114"/>
      <c r="E27" s="115"/>
      <c r="F27" s="109">
        <f t="shared" si="1"/>
        <v>0</v>
      </c>
      <c r="G27" s="116"/>
      <c r="H27" s="104">
        <f t="shared" si="2"/>
        <v>0</v>
      </c>
      <c r="I27" s="116"/>
      <c r="J27" s="104">
        <f t="shared" si="3"/>
        <v>0</v>
      </c>
      <c r="K27" s="116"/>
      <c r="L27" s="104">
        <f t="shared" si="4"/>
        <v>0</v>
      </c>
      <c r="M27" s="151">
        <f t="shared" si="5"/>
        <v>0</v>
      </c>
      <c r="N27" s="117"/>
      <c r="O27" s="104">
        <f t="shared" si="6"/>
        <v>0</v>
      </c>
      <c r="P27" s="116"/>
      <c r="Q27" s="104">
        <f t="shared" si="7"/>
        <v>0</v>
      </c>
      <c r="R27" s="107">
        <f t="shared" si="8"/>
        <v>0</v>
      </c>
      <c r="S27" s="115"/>
      <c r="T27" s="111">
        <f t="shared" si="9"/>
        <v>0</v>
      </c>
      <c r="U27" s="116"/>
      <c r="V27" s="104">
        <f t="shared" si="10"/>
        <v>0</v>
      </c>
      <c r="W27" s="116"/>
      <c r="X27" s="104">
        <f t="shared" si="11"/>
        <v>0</v>
      </c>
      <c r="Y27" s="116"/>
      <c r="Z27" s="104">
        <f t="shared" si="12"/>
        <v>0</v>
      </c>
      <c r="AA27" s="116"/>
      <c r="AB27" s="104">
        <f t="shared" si="13"/>
        <v>0</v>
      </c>
      <c r="AC27" s="116"/>
      <c r="AD27" s="104">
        <f t="shared" si="14"/>
        <v>0</v>
      </c>
      <c r="AE27" s="116"/>
      <c r="AF27" s="104">
        <f t="shared" si="15"/>
        <v>0</v>
      </c>
      <c r="AG27" s="116"/>
      <c r="AH27" s="104">
        <f t="shared" si="16"/>
        <v>0</v>
      </c>
      <c r="AI27" s="116"/>
      <c r="AJ27" s="106">
        <f t="shared" si="17"/>
        <v>0</v>
      </c>
      <c r="AK27" s="107">
        <f t="shared" si="18"/>
        <v>0</v>
      </c>
      <c r="AL27" s="144">
        <f t="shared" si="19"/>
        <v>0</v>
      </c>
      <c r="AM27" s="116"/>
    </row>
    <row r="28" spans="1:39" s="23" customFormat="1" ht="12" customHeight="1">
      <c r="A28" s="112">
        <f t="shared" si="0"/>
        <v>22</v>
      </c>
      <c r="B28" s="113"/>
      <c r="C28" s="113"/>
      <c r="D28" s="114"/>
      <c r="E28" s="115"/>
      <c r="F28" s="109">
        <f t="shared" si="1"/>
        <v>0</v>
      </c>
      <c r="G28" s="116"/>
      <c r="H28" s="104">
        <f t="shared" si="2"/>
        <v>0</v>
      </c>
      <c r="I28" s="116"/>
      <c r="J28" s="104">
        <f t="shared" si="3"/>
        <v>0</v>
      </c>
      <c r="K28" s="116"/>
      <c r="L28" s="104">
        <f t="shared" si="4"/>
        <v>0</v>
      </c>
      <c r="M28" s="151">
        <f t="shared" si="5"/>
        <v>0</v>
      </c>
      <c r="N28" s="117"/>
      <c r="O28" s="104">
        <f t="shared" si="6"/>
        <v>0</v>
      </c>
      <c r="P28" s="116"/>
      <c r="Q28" s="104">
        <f t="shared" si="7"/>
        <v>0</v>
      </c>
      <c r="R28" s="107">
        <f t="shared" si="8"/>
        <v>0</v>
      </c>
      <c r="S28" s="115"/>
      <c r="T28" s="111">
        <f t="shared" si="9"/>
        <v>0</v>
      </c>
      <c r="U28" s="116"/>
      <c r="V28" s="104">
        <f t="shared" si="10"/>
        <v>0</v>
      </c>
      <c r="W28" s="116"/>
      <c r="X28" s="104">
        <f t="shared" si="11"/>
        <v>0</v>
      </c>
      <c r="Y28" s="116"/>
      <c r="Z28" s="104">
        <f t="shared" si="12"/>
        <v>0</v>
      </c>
      <c r="AA28" s="116"/>
      <c r="AB28" s="104">
        <f t="shared" si="13"/>
        <v>0</v>
      </c>
      <c r="AC28" s="116"/>
      <c r="AD28" s="104">
        <f t="shared" si="14"/>
        <v>0</v>
      </c>
      <c r="AE28" s="116"/>
      <c r="AF28" s="104">
        <f t="shared" si="15"/>
        <v>0</v>
      </c>
      <c r="AG28" s="116"/>
      <c r="AH28" s="104">
        <f t="shared" si="16"/>
        <v>0</v>
      </c>
      <c r="AI28" s="116"/>
      <c r="AJ28" s="106">
        <f t="shared" si="17"/>
        <v>0</v>
      </c>
      <c r="AK28" s="107">
        <f t="shared" si="18"/>
        <v>0</v>
      </c>
      <c r="AL28" s="144">
        <f t="shared" si="19"/>
        <v>0</v>
      </c>
      <c r="AM28" s="116"/>
    </row>
    <row r="29" spans="1:39" s="23" customFormat="1" ht="12" customHeight="1">
      <c r="A29" s="112">
        <f t="shared" si="0"/>
        <v>23</v>
      </c>
      <c r="B29" s="113"/>
      <c r="C29" s="113"/>
      <c r="D29" s="114"/>
      <c r="E29" s="115"/>
      <c r="F29" s="109">
        <f t="shared" si="1"/>
        <v>0</v>
      </c>
      <c r="G29" s="116"/>
      <c r="H29" s="104">
        <f t="shared" si="2"/>
        <v>0</v>
      </c>
      <c r="I29" s="116"/>
      <c r="J29" s="104">
        <f t="shared" si="3"/>
        <v>0</v>
      </c>
      <c r="K29" s="116"/>
      <c r="L29" s="104">
        <f t="shared" si="4"/>
        <v>0</v>
      </c>
      <c r="M29" s="151">
        <f t="shared" si="5"/>
        <v>0</v>
      </c>
      <c r="N29" s="117"/>
      <c r="O29" s="104">
        <f t="shared" si="6"/>
        <v>0</v>
      </c>
      <c r="P29" s="116"/>
      <c r="Q29" s="104">
        <f t="shared" si="7"/>
        <v>0</v>
      </c>
      <c r="R29" s="107">
        <f t="shared" si="8"/>
        <v>0</v>
      </c>
      <c r="S29" s="115"/>
      <c r="T29" s="111">
        <f t="shared" si="9"/>
        <v>0</v>
      </c>
      <c r="U29" s="116"/>
      <c r="V29" s="104">
        <f t="shared" si="10"/>
        <v>0</v>
      </c>
      <c r="W29" s="116"/>
      <c r="X29" s="104">
        <f t="shared" si="11"/>
        <v>0</v>
      </c>
      <c r="Y29" s="116"/>
      <c r="Z29" s="104">
        <f t="shared" si="12"/>
        <v>0</v>
      </c>
      <c r="AA29" s="116"/>
      <c r="AB29" s="104">
        <f t="shared" si="13"/>
        <v>0</v>
      </c>
      <c r="AC29" s="116"/>
      <c r="AD29" s="104">
        <f t="shared" si="14"/>
        <v>0</v>
      </c>
      <c r="AE29" s="116"/>
      <c r="AF29" s="104">
        <f t="shared" si="15"/>
        <v>0</v>
      </c>
      <c r="AG29" s="116"/>
      <c r="AH29" s="104">
        <f t="shared" si="16"/>
        <v>0</v>
      </c>
      <c r="AI29" s="116"/>
      <c r="AJ29" s="106">
        <f t="shared" si="17"/>
        <v>0</v>
      </c>
      <c r="AK29" s="107">
        <f t="shared" si="18"/>
        <v>0</v>
      </c>
      <c r="AL29" s="144">
        <f t="shared" si="19"/>
        <v>0</v>
      </c>
      <c r="AM29" s="116"/>
    </row>
    <row r="30" spans="1:39" s="23" customFormat="1" ht="12" customHeight="1">
      <c r="A30" s="112">
        <f t="shared" si="0"/>
        <v>24</v>
      </c>
      <c r="B30" s="113"/>
      <c r="C30" s="113"/>
      <c r="D30" s="114"/>
      <c r="E30" s="115"/>
      <c r="F30" s="109">
        <f t="shared" si="1"/>
        <v>0</v>
      </c>
      <c r="G30" s="116"/>
      <c r="H30" s="104">
        <f t="shared" si="2"/>
        <v>0</v>
      </c>
      <c r="I30" s="116"/>
      <c r="J30" s="104">
        <f t="shared" si="3"/>
        <v>0</v>
      </c>
      <c r="K30" s="116"/>
      <c r="L30" s="104">
        <f t="shared" si="4"/>
        <v>0</v>
      </c>
      <c r="M30" s="151">
        <f t="shared" si="5"/>
        <v>0</v>
      </c>
      <c r="N30" s="117"/>
      <c r="O30" s="104">
        <f t="shared" si="6"/>
        <v>0</v>
      </c>
      <c r="P30" s="116"/>
      <c r="Q30" s="104">
        <f t="shared" si="7"/>
        <v>0</v>
      </c>
      <c r="R30" s="107">
        <f t="shared" si="8"/>
        <v>0</v>
      </c>
      <c r="S30" s="115"/>
      <c r="T30" s="111">
        <f t="shared" si="9"/>
        <v>0</v>
      </c>
      <c r="U30" s="116"/>
      <c r="V30" s="104">
        <f t="shared" si="10"/>
        <v>0</v>
      </c>
      <c r="W30" s="116"/>
      <c r="X30" s="104">
        <f t="shared" si="11"/>
        <v>0</v>
      </c>
      <c r="Y30" s="116"/>
      <c r="Z30" s="104">
        <f t="shared" si="12"/>
        <v>0</v>
      </c>
      <c r="AA30" s="116"/>
      <c r="AB30" s="104">
        <f t="shared" si="13"/>
        <v>0</v>
      </c>
      <c r="AC30" s="116"/>
      <c r="AD30" s="104">
        <f t="shared" si="14"/>
        <v>0</v>
      </c>
      <c r="AE30" s="116"/>
      <c r="AF30" s="104">
        <f t="shared" si="15"/>
        <v>0</v>
      </c>
      <c r="AG30" s="116"/>
      <c r="AH30" s="104">
        <f t="shared" si="16"/>
        <v>0</v>
      </c>
      <c r="AI30" s="116"/>
      <c r="AJ30" s="106">
        <f t="shared" si="17"/>
        <v>0</v>
      </c>
      <c r="AK30" s="107">
        <f t="shared" si="18"/>
        <v>0</v>
      </c>
      <c r="AL30" s="144">
        <f t="shared" si="19"/>
        <v>0</v>
      </c>
      <c r="AM30" s="116"/>
    </row>
    <row r="31" spans="1:39" s="23" customFormat="1" ht="12" customHeight="1">
      <c r="A31" s="112">
        <f t="shared" si="0"/>
        <v>25</v>
      </c>
      <c r="B31" s="113"/>
      <c r="C31" s="113"/>
      <c r="D31" s="114"/>
      <c r="E31" s="115"/>
      <c r="F31" s="109">
        <f t="shared" si="1"/>
        <v>0</v>
      </c>
      <c r="G31" s="116"/>
      <c r="H31" s="104">
        <f t="shared" si="2"/>
        <v>0</v>
      </c>
      <c r="I31" s="116"/>
      <c r="J31" s="104">
        <f t="shared" si="3"/>
        <v>0</v>
      </c>
      <c r="K31" s="116"/>
      <c r="L31" s="104">
        <f t="shared" si="4"/>
        <v>0</v>
      </c>
      <c r="M31" s="151">
        <f t="shared" si="5"/>
        <v>0</v>
      </c>
      <c r="N31" s="117"/>
      <c r="O31" s="104">
        <f t="shared" si="6"/>
        <v>0</v>
      </c>
      <c r="P31" s="116"/>
      <c r="Q31" s="104">
        <f t="shared" si="7"/>
        <v>0</v>
      </c>
      <c r="R31" s="107">
        <f t="shared" si="8"/>
        <v>0</v>
      </c>
      <c r="S31" s="115"/>
      <c r="T31" s="111">
        <f t="shared" si="9"/>
        <v>0</v>
      </c>
      <c r="U31" s="116"/>
      <c r="V31" s="104">
        <f t="shared" si="10"/>
        <v>0</v>
      </c>
      <c r="W31" s="116"/>
      <c r="X31" s="104">
        <f t="shared" si="11"/>
        <v>0</v>
      </c>
      <c r="Y31" s="116"/>
      <c r="Z31" s="104">
        <f t="shared" si="12"/>
        <v>0</v>
      </c>
      <c r="AA31" s="116"/>
      <c r="AB31" s="104">
        <f t="shared" si="13"/>
        <v>0</v>
      </c>
      <c r="AC31" s="116"/>
      <c r="AD31" s="104">
        <f t="shared" si="14"/>
        <v>0</v>
      </c>
      <c r="AE31" s="116"/>
      <c r="AF31" s="104">
        <f t="shared" si="15"/>
        <v>0</v>
      </c>
      <c r="AG31" s="116"/>
      <c r="AH31" s="104">
        <f t="shared" si="16"/>
        <v>0</v>
      </c>
      <c r="AI31" s="116"/>
      <c r="AJ31" s="106">
        <f t="shared" si="17"/>
        <v>0</v>
      </c>
      <c r="AK31" s="107">
        <f t="shared" si="18"/>
        <v>0</v>
      </c>
      <c r="AL31" s="144">
        <f t="shared" si="19"/>
        <v>0</v>
      </c>
      <c r="AM31" s="116"/>
    </row>
    <row r="32" spans="1:39" s="23" customFormat="1" ht="12" customHeight="1">
      <c r="A32" s="112">
        <f t="shared" si="0"/>
        <v>26</v>
      </c>
      <c r="B32" s="113"/>
      <c r="C32" s="113"/>
      <c r="D32" s="114"/>
      <c r="E32" s="115"/>
      <c r="F32" s="109">
        <f t="shared" si="1"/>
        <v>0</v>
      </c>
      <c r="G32" s="116"/>
      <c r="H32" s="104">
        <f t="shared" si="2"/>
        <v>0</v>
      </c>
      <c r="I32" s="116"/>
      <c r="J32" s="104">
        <f t="shared" si="3"/>
        <v>0</v>
      </c>
      <c r="K32" s="116"/>
      <c r="L32" s="104">
        <f t="shared" si="4"/>
        <v>0</v>
      </c>
      <c r="M32" s="151">
        <f t="shared" si="5"/>
        <v>0</v>
      </c>
      <c r="N32" s="117"/>
      <c r="O32" s="104">
        <f t="shared" si="6"/>
        <v>0</v>
      </c>
      <c r="P32" s="116"/>
      <c r="Q32" s="104">
        <f t="shared" si="7"/>
        <v>0</v>
      </c>
      <c r="R32" s="107">
        <f t="shared" si="8"/>
        <v>0</v>
      </c>
      <c r="S32" s="115"/>
      <c r="T32" s="111">
        <f t="shared" si="9"/>
        <v>0</v>
      </c>
      <c r="U32" s="116"/>
      <c r="V32" s="104">
        <f t="shared" si="10"/>
        <v>0</v>
      </c>
      <c r="W32" s="116"/>
      <c r="X32" s="104">
        <f t="shared" si="11"/>
        <v>0</v>
      </c>
      <c r="Y32" s="116"/>
      <c r="Z32" s="104">
        <f t="shared" si="12"/>
        <v>0</v>
      </c>
      <c r="AA32" s="116"/>
      <c r="AB32" s="104">
        <f t="shared" si="13"/>
        <v>0</v>
      </c>
      <c r="AC32" s="116"/>
      <c r="AD32" s="104">
        <f t="shared" si="14"/>
        <v>0</v>
      </c>
      <c r="AE32" s="116"/>
      <c r="AF32" s="104">
        <f t="shared" si="15"/>
        <v>0</v>
      </c>
      <c r="AG32" s="116"/>
      <c r="AH32" s="104">
        <f t="shared" si="16"/>
        <v>0</v>
      </c>
      <c r="AI32" s="116"/>
      <c r="AJ32" s="106">
        <f t="shared" si="17"/>
        <v>0</v>
      </c>
      <c r="AK32" s="107">
        <f t="shared" si="18"/>
        <v>0</v>
      </c>
      <c r="AL32" s="144">
        <f t="shared" si="19"/>
        <v>0</v>
      </c>
      <c r="AM32" s="116"/>
    </row>
    <row r="33" spans="1:39" s="23" customFormat="1" ht="12" customHeight="1">
      <c r="A33" s="112">
        <f t="shared" si="0"/>
        <v>27</v>
      </c>
      <c r="B33" s="113"/>
      <c r="C33" s="113"/>
      <c r="D33" s="114"/>
      <c r="E33" s="115"/>
      <c r="F33" s="109">
        <f t="shared" si="1"/>
        <v>0</v>
      </c>
      <c r="G33" s="116"/>
      <c r="H33" s="104">
        <f t="shared" si="2"/>
        <v>0</v>
      </c>
      <c r="I33" s="116"/>
      <c r="J33" s="104">
        <f t="shared" si="3"/>
        <v>0</v>
      </c>
      <c r="K33" s="116"/>
      <c r="L33" s="104">
        <f t="shared" si="4"/>
        <v>0</v>
      </c>
      <c r="M33" s="151">
        <f t="shared" si="5"/>
        <v>0</v>
      </c>
      <c r="N33" s="117"/>
      <c r="O33" s="104">
        <f t="shared" si="6"/>
        <v>0</v>
      </c>
      <c r="P33" s="116"/>
      <c r="Q33" s="104">
        <f t="shared" si="7"/>
        <v>0</v>
      </c>
      <c r="R33" s="107">
        <f t="shared" si="8"/>
        <v>0</v>
      </c>
      <c r="S33" s="115"/>
      <c r="T33" s="111">
        <f t="shared" si="9"/>
        <v>0</v>
      </c>
      <c r="U33" s="116"/>
      <c r="V33" s="104">
        <f t="shared" si="10"/>
        <v>0</v>
      </c>
      <c r="W33" s="116"/>
      <c r="X33" s="104">
        <f t="shared" si="11"/>
        <v>0</v>
      </c>
      <c r="Y33" s="116"/>
      <c r="Z33" s="104">
        <f t="shared" si="12"/>
        <v>0</v>
      </c>
      <c r="AA33" s="116"/>
      <c r="AB33" s="104">
        <f t="shared" si="13"/>
        <v>0</v>
      </c>
      <c r="AC33" s="116"/>
      <c r="AD33" s="104">
        <f t="shared" si="14"/>
        <v>0</v>
      </c>
      <c r="AE33" s="116"/>
      <c r="AF33" s="104">
        <f t="shared" si="15"/>
        <v>0</v>
      </c>
      <c r="AG33" s="116"/>
      <c r="AH33" s="104">
        <f t="shared" si="16"/>
        <v>0</v>
      </c>
      <c r="AI33" s="116"/>
      <c r="AJ33" s="106">
        <f t="shared" si="17"/>
        <v>0</v>
      </c>
      <c r="AK33" s="107">
        <f t="shared" si="18"/>
        <v>0</v>
      </c>
      <c r="AL33" s="144">
        <f t="shared" si="19"/>
        <v>0</v>
      </c>
      <c r="AM33" s="116"/>
    </row>
    <row r="34" spans="1:39" s="23" customFormat="1" ht="12" customHeight="1">
      <c r="A34" s="112">
        <f t="shared" si="0"/>
        <v>28</v>
      </c>
      <c r="B34" s="113"/>
      <c r="C34" s="113"/>
      <c r="D34" s="114"/>
      <c r="E34" s="115"/>
      <c r="F34" s="109">
        <f t="shared" si="1"/>
        <v>0</v>
      </c>
      <c r="G34" s="116"/>
      <c r="H34" s="104">
        <f t="shared" si="2"/>
        <v>0</v>
      </c>
      <c r="I34" s="116"/>
      <c r="J34" s="104">
        <f t="shared" si="3"/>
        <v>0</v>
      </c>
      <c r="K34" s="116"/>
      <c r="L34" s="104">
        <f t="shared" si="4"/>
        <v>0</v>
      </c>
      <c r="M34" s="151">
        <f t="shared" si="5"/>
        <v>0</v>
      </c>
      <c r="N34" s="117"/>
      <c r="O34" s="104">
        <f t="shared" si="6"/>
        <v>0</v>
      </c>
      <c r="P34" s="116"/>
      <c r="Q34" s="104">
        <f t="shared" si="7"/>
        <v>0</v>
      </c>
      <c r="R34" s="107">
        <f t="shared" si="8"/>
        <v>0</v>
      </c>
      <c r="S34" s="115"/>
      <c r="T34" s="111">
        <f t="shared" si="9"/>
        <v>0</v>
      </c>
      <c r="U34" s="116"/>
      <c r="V34" s="104">
        <f t="shared" si="10"/>
        <v>0</v>
      </c>
      <c r="W34" s="116"/>
      <c r="X34" s="104">
        <f t="shared" si="11"/>
        <v>0</v>
      </c>
      <c r="Y34" s="116"/>
      <c r="Z34" s="104">
        <f t="shared" si="12"/>
        <v>0</v>
      </c>
      <c r="AA34" s="116"/>
      <c r="AB34" s="104">
        <f t="shared" si="13"/>
        <v>0</v>
      </c>
      <c r="AC34" s="116"/>
      <c r="AD34" s="104">
        <f t="shared" si="14"/>
        <v>0</v>
      </c>
      <c r="AE34" s="116"/>
      <c r="AF34" s="104">
        <f t="shared" si="15"/>
        <v>0</v>
      </c>
      <c r="AG34" s="116"/>
      <c r="AH34" s="104">
        <f t="shared" si="16"/>
        <v>0</v>
      </c>
      <c r="AI34" s="116"/>
      <c r="AJ34" s="106">
        <f t="shared" si="17"/>
        <v>0</v>
      </c>
      <c r="AK34" s="107">
        <f t="shared" si="18"/>
        <v>0</v>
      </c>
      <c r="AL34" s="144">
        <f t="shared" si="19"/>
        <v>0</v>
      </c>
      <c r="AM34" s="116"/>
    </row>
    <row r="35" spans="1:39" s="23" customFormat="1" ht="12" customHeight="1">
      <c r="A35" s="112">
        <f t="shared" si="0"/>
        <v>29</v>
      </c>
      <c r="B35" s="113"/>
      <c r="C35" s="113"/>
      <c r="D35" s="114"/>
      <c r="E35" s="115"/>
      <c r="F35" s="109">
        <f t="shared" si="1"/>
        <v>0</v>
      </c>
      <c r="G35" s="116"/>
      <c r="H35" s="104">
        <f t="shared" si="2"/>
        <v>0</v>
      </c>
      <c r="I35" s="116"/>
      <c r="J35" s="104">
        <f t="shared" si="3"/>
        <v>0</v>
      </c>
      <c r="K35" s="116"/>
      <c r="L35" s="104">
        <f t="shared" si="4"/>
        <v>0</v>
      </c>
      <c r="M35" s="151">
        <f t="shared" si="5"/>
        <v>0</v>
      </c>
      <c r="N35" s="117"/>
      <c r="O35" s="104">
        <f t="shared" si="6"/>
        <v>0</v>
      </c>
      <c r="P35" s="116"/>
      <c r="Q35" s="104">
        <f t="shared" si="7"/>
        <v>0</v>
      </c>
      <c r="R35" s="107">
        <f t="shared" si="8"/>
        <v>0</v>
      </c>
      <c r="S35" s="115"/>
      <c r="T35" s="111">
        <f t="shared" si="9"/>
        <v>0</v>
      </c>
      <c r="U35" s="116"/>
      <c r="V35" s="104">
        <f t="shared" si="10"/>
        <v>0</v>
      </c>
      <c r="W35" s="116"/>
      <c r="X35" s="104">
        <f t="shared" si="11"/>
        <v>0</v>
      </c>
      <c r="Y35" s="116"/>
      <c r="Z35" s="104">
        <f t="shared" si="12"/>
        <v>0</v>
      </c>
      <c r="AA35" s="116"/>
      <c r="AB35" s="104">
        <f t="shared" si="13"/>
        <v>0</v>
      </c>
      <c r="AC35" s="116"/>
      <c r="AD35" s="104">
        <f t="shared" si="14"/>
        <v>0</v>
      </c>
      <c r="AE35" s="116"/>
      <c r="AF35" s="104">
        <f t="shared" si="15"/>
        <v>0</v>
      </c>
      <c r="AG35" s="116"/>
      <c r="AH35" s="104">
        <f t="shared" si="16"/>
        <v>0</v>
      </c>
      <c r="AI35" s="116"/>
      <c r="AJ35" s="106">
        <f t="shared" si="17"/>
        <v>0</v>
      </c>
      <c r="AK35" s="107">
        <f t="shared" si="18"/>
        <v>0</v>
      </c>
      <c r="AL35" s="144">
        <f t="shared" si="19"/>
        <v>0</v>
      </c>
      <c r="AM35" s="116"/>
    </row>
    <row r="36" spans="1:39" s="23" customFormat="1" ht="12" customHeight="1">
      <c r="A36" s="112">
        <f t="shared" si="0"/>
        <v>30</v>
      </c>
      <c r="B36" s="113"/>
      <c r="C36" s="113"/>
      <c r="D36" s="114"/>
      <c r="E36" s="115"/>
      <c r="F36" s="109">
        <f t="shared" si="1"/>
        <v>0</v>
      </c>
      <c r="G36" s="116"/>
      <c r="H36" s="104">
        <f t="shared" si="2"/>
        <v>0</v>
      </c>
      <c r="I36" s="116"/>
      <c r="J36" s="104">
        <f t="shared" si="3"/>
        <v>0</v>
      </c>
      <c r="K36" s="116"/>
      <c r="L36" s="104">
        <f t="shared" si="4"/>
        <v>0</v>
      </c>
      <c r="M36" s="151">
        <f t="shared" si="5"/>
        <v>0</v>
      </c>
      <c r="N36" s="117"/>
      <c r="O36" s="104">
        <f t="shared" si="6"/>
        <v>0</v>
      </c>
      <c r="P36" s="116"/>
      <c r="Q36" s="104">
        <f t="shared" si="7"/>
        <v>0</v>
      </c>
      <c r="R36" s="107">
        <f t="shared" si="8"/>
        <v>0</v>
      </c>
      <c r="S36" s="115"/>
      <c r="T36" s="111">
        <f t="shared" si="9"/>
        <v>0</v>
      </c>
      <c r="U36" s="116"/>
      <c r="V36" s="104">
        <f t="shared" si="10"/>
        <v>0</v>
      </c>
      <c r="W36" s="116"/>
      <c r="X36" s="104">
        <f t="shared" si="11"/>
        <v>0</v>
      </c>
      <c r="Y36" s="116"/>
      <c r="Z36" s="104">
        <f t="shared" si="12"/>
        <v>0</v>
      </c>
      <c r="AA36" s="116"/>
      <c r="AB36" s="104">
        <f t="shared" si="13"/>
        <v>0</v>
      </c>
      <c r="AC36" s="116"/>
      <c r="AD36" s="104">
        <f t="shared" si="14"/>
        <v>0</v>
      </c>
      <c r="AE36" s="116"/>
      <c r="AF36" s="104">
        <f t="shared" si="15"/>
        <v>0</v>
      </c>
      <c r="AG36" s="116"/>
      <c r="AH36" s="104">
        <f t="shared" si="16"/>
        <v>0</v>
      </c>
      <c r="AI36" s="116"/>
      <c r="AJ36" s="106">
        <f t="shared" si="17"/>
        <v>0</v>
      </c>
      <c r="AK36" s="107">
        <f t="shared" si="18"/>
        <v>0</v>
      </c>
      <c r="AL36" s="144">
        <f t="shared" si="19"/>
        <v>0</v>
      </c>
      <c r="AM36" s="116"/>
    </row>
    <row r="37" spans="1:39" s="23" customFormat="1" ht="12" customHeight="1">
      <c r="A37" s="112">
        <f t="shared" si="0"/>
        <v>31</v>
      </c>
      <c r="B37" s="113"/>
      <c r="C37" s="113"/>
      <c r="D37" s="114"/>
      <c r="E37" s="115"/>
      <c r="F37" s="109">
        <f t="shared" si="1"/>
        <v>0</v>
      </c>
      <c r="G37" s="116"/>
      <c r="H37" s="104">
        <f t="shared" si="2"/>
        <v>0</v>
      </c>
      <c r="I37" s="116"/>
      <c r="J37" s="104">
        <f t="shared" si="3"/>
        <v>0</v>
      </c>
      <c r="K37" s="116"/>
      <c r="L37" s="104">
        <f t="shared" si="4"/>
        <v>0</v>
      </c>
      <c r="M37" s="151">
        <f t="shared" si="5"/>
        <v>0</v>
      </c>
      <c r="N37" s="117"/>
      <c r="O37" s="104">
        <f t="shared" si="6"/>
        <v>0</v>
      </c>
      <c r="P37" s="116"/>
      <c r="Q37" s="104">
        <f t="shared" si="7"/>
        <v>0</v>
      </c>
      <c r="R37" s="107">
        <f t="shared" si="8"/>
        <v>0</v>
      </c>
      <c r="S37" s="115"/>
      <c r="T37" s="111">
        <f t="shared" si="9"/>
        <v>0</v>
      </c>
      <c r="U37" s="116"/>
      <c r="V37" s="104">
        <f t="shared" si="10"/>
        <v>0</v>
      </c>
      <c r="W37" s="116"/>
      <c r="X37" s="104">
        <f t="shared" si="11"/>
        <v>0</v>
      </c>
      <c r="Y37" s="116"/>
      <c r="Z37" s="104">
        <f t="shared" si="12"/>
        <v>0</v>
      </c>
      <c r="AA37" s="116"/>
      <c r="AB37" s="104">
        <f t="shared" si="13"/>
        <v>0</v>
      </c>
      <c r="AC37" s="116"/>
      <c r="AD37" s="104">
        <f t="shared" si="14"/>
        <v>0</v>
      </c>
      <c r="AE37" s="116"/>
      <c r="AF37" s="104">
        <f t="shared" si="15"/>
        <v>0</v>
      </c>
      <c r="AG37" s="116"/>
      <c r="AH37" s="104">
        <f t="shared" si="16"/>
        <v>0</v>
      </c>
      <c r="AI37" s="116"/>
      <c r="AJ37" s="106">
        <f t="shared" si="17"/>
        <v>0</v>
      </c>
      <c r="AK37" s="107">
        <f t="shared" si="18"/>
        <v>0</v>
      </c>
      <c r="AL37" s="144">
        <f t="shared" si="19"/>
        <v>0</v>
      </c>
      <c r="AM37" s="116"/>
    </row>
    <row r="38" spans="1:39" s="23" customFormat="1" ht="12" customHeight="1">
      <c r="A38" s="112">
        <f t="shared" si="0"/>
        <v>32</v>
      </c>
      <c r="B38" s="113"/>
      <c r="C38" s="113"/>
      <c r="D38" s="114"/>
      <c r="E38" s="115"/>
      <c r="F38" s="109">
        <f t="shared" si="1"/>
        <v>0</v>
      </c>
      <c r="G38" s="116"/>
      <c r="H38" s="104">
        <f t="shared" si="2"/>
        <v>0</v>
      </c>
      <c r="I38" s="116"/>
      <c r="J38" s="104">
        <f t="shared" si="3"/>
        <v>0</v>
      </c>
      <c r="K38" s="116"/>
      <c r="L38" s="104">
        <f t="shared" si="4"/>
        <v>0</v>
      </c>
      <c r="M38" s="151">
        <f t="shared" si="5"/>
        <v>0</v>
      </c>
      <c r="N38" s="117"/>
      <c r="O38" s="104">
        <f t="shared" si="6"/>
        <v>0</v>
      </c>
      <c r="P38" s="116"/>
      <c r="Q38" s="104">
        <f t="shared" si="7"/>
        <v>0</v>
      </c>
      <c r="R38" s="107">
        <f t="shared" si="8"/>
        <v>0</v>
      </c>
      <c r="S38" s="115"/>
      <c r="T38" s="111">
        <f t="shared" si="9"/>
        <v>0</v>
      </c>
      <c r="U38" s="116"/>
      <c r="V38" s="104">
        <f t="shared" si="10"/>
        <v>0</v>
      </c>
      <c r="W38" s="116"/>
      <c r="X38" s="104">
        <f t="shared" si="11"/>
        <v>0</v>
      </c>
      <c r="Y38" s="116"/>
      <c r="Z38" s="104">
        <f t="shared" si="12"/>
        <v>0</v>
      </c>
      <c r="AA38" s="116"/>
      <c r="AB38" s="104">
        <f t="shared" si="13"/>
        <v>0</v>
      </c>
      <c r="AC38" s="116"/>
      <c r="AD38" s="104">
        <f t="shared" si="14"/>
        <v>0</v>
      </c>
      <c r="AE38" s="116"/>
      <c r="AF38" s="104">
        <f t="shared" si="15"/>
        <v>0</v>
      </c>
      <c r="AG38" s="116"/>
      <c r="AH38" s="104">
        <f t="shared" si="16"/>
        <v>0</v>
      </c>
      <c r="AI38" s="116"/>
      <c r="AJ38" s="106">
        <f t="shared" si="17"/>
        <v>0</v>
      </c>
      <c r="AK38" s="107">
        <f t="shared" si="18"/>
        <v>0</v>
      </c>
      <c r="AL38" s="144">
        <f t="shared" si="19"/>
        <v>0</v>
      </c>
      <c r="AM38" s="116"/>
    </row>
    <row r="39" spans="1:39" s="23" customFormat="1" ht="12" customHeight="1">
      <c r="A39" s="112">
        <f t="shared" si="0"/>
        <v>33</v>
      </c>
      <c r="B39" s="113"/>
      <c r="C39" s="113"/>
      <c r="D39" s="114"/>
      <c r="E39" s="115"/>
      <c r="F39" s="109">
        <f t="shared" si="1"/>
        <v>0</v>
      </c>
      <c r="G39" s="116"/>
      <c r="H39" s="104">
        <f t="shared" si="2"/>
        <v>0</v>
      </c>
      <c r="I39" s="116"/>
      <c r="J39" s="104">
        <f aca="true" t="shared" si="20" ref="J39:J70">IF(I39="si",30,0)</f>
        <v>0</v>
      </c>
      <c r="K39" s="116"/>
      <c r="L39" s="104">
        <f t="shared" si="4"/>
        <v>0</v>
      </c>
      <c r="M39" s="151">
        <f t="shared" si="5"/>
        <v>0</v>
      </c>
      <c r="N39" s="117"/>
      <c r="O39" s="104">
        <f t="shared" si="6"/>
        <v>0</v>
      </c>
      <c r="P39" s="116"/>
      <c r="Q39" s="104">
        <f t="shared" si="7"/>
        <v>0</v>
      </c>
      <c r="R39" s="107">
        <f t="shared" si="8"/>
        <v>0</v>
      </c>
      <c r="S39" s="115"/>
      <c r="T39" s="111">
        <f t="shared" si="9"/>
        <v>0</v>
      </c>
      <c r="U39" s="116"/>
      <c r="V39" s="104">
        <f t="shared" si="10"/>
        <v>0</v>
      </c>
      <c r="W39" s="116"/>
      <c r="X39" s="104">
        <f t="shared" si="11"/>
        <v>0</v>
      </c>
      <c r="Y39" s="116"/>
      <c r="Z39" s="104">
        <f t="shared" si="12"/>
        <v>0</v>
      </c>
      <c r="AA39" s="116"/>
      <c r="AB39" s="104">
        <f t="shared" si="13"/>
        <v>0</v>
      </c>
      <c r="AC39" s="116"/>
      <c r="AD39" s="104">
        <f t="shared" si="14"/>
        <v>0</v>
      </c>
      <c r="AE39" s="116"/>
      <c r="AF39" s="104">
        <f t="shared" si="15"/>
        <v>0</v>
      </c>
      <c r="AG39" s="116"/>
      <c r="AH39" s="104">
        <f t="shared" si="16"/>
        <v>0</v>
      </c>
      <c r="AI39" s="116"/>
      <c r="AJ39" s="106">
        <f t="shared" si="17"/>
        <v>0</v>
      </c>
      <c r="AK39" s="107">
        <f t="shared" si="18"/>
        <v>0</v>
      </c>
      <c r="AL39" s="144">
        <f t="shared" si="19"/>
        <v>0</v>
      </c>
      <c r="AM39" s="116"/>
    </row>
    <row r="40" spans="1:39" s="23" customFormat="1" ht="12" customHeight="1">
      <c r="A40" s="112">
        <f t="shared" si="0"/>
        <v>34</v>
      </c>
      <c r="B40" s="113"/>
      <c r="C40" s="113"/>
      <c r="D40" s="114"/>
      <c r="E40" s="115"/>
      <c r="F40" s="109">
        <f t="shared" si="1"/>
        <v>0</v>
      </c>
      <c r="G40" s="116"/>
      <c r="H40" s="104">
        <f t="shared" si="2"/>
        <v>0</v>
      </c>
      <c r="I40" s="116"/>
      <c r="J40" s="104">
        <f t="shared" si="20"/>
        <v>0</v>
      </c>
      <c r="K40" s="116"/>
      <c r="L40" s="104">
        <f t="shared" si="4"/>
        <v>0</v>
      </c>
      <c r="M40" s="151">
        <f t="shared" si="5"/>
        <v>0</v>
      </c>
      <c r="N40" s="117"/>
      <c r="O40" s="104">
        <f t="shared" si="6"/>
        <v>0</v>
      </c>
      <c r="P40" s="116"/>
      <c r="Q40" s="104">
        <f t="shared" si="7"/>
        <v>0</v>
      </c>
      <c r="R40" s="107">
        <f t="shared" si="8"/>
        <v>0</v>
      </c>
      <c r="S40" s="115"/>
      <c r="T40" s="111">
        <f t="shared" si="9"/>
        <v>0</v>
      </c>
      <c r="U40" s="116"/>
      <c r="V40" s="104">
        <f t="shared" si="10"/>
        <v>0</v>
      </c>
      <c r="W40" s="116"/>
      <c r="X40" s="104">
        <f t="shared" si="11"/>
        <v>0</v>
      </c>
      <c r="Y40" s="116"/>
      <c r="Z40" s="104">
        <f t="shared" si="12"/>
        <v>0</v>
      </c>
      <c r="AA40" s="116"/>
      <c r="AB40" s="104">
        <f t="shared" si="13"/>
        <v>0</v>
      </c>
      <c r="AC40" s="116"/>
      <c r="AD40" s="104">
        <f t="shared" si="14"/>
        <v>0</v>
      </c>
      <c r="AE40" s="116"/>
      <c r="AF40" s="104">
        <f t="shared" si="15"/>
        <v>0</v>
      </c>
      <c r="AG40" s="116"/>
      <c r="AH40" s="104">
        <f t="shared" si="16"/>
        <v>0</v>
      </c>
      <c r="AI40" s="116"/>
      <c r="AJ40" s="106">
        <f t="shared" si="17"/>
        <v>0</v>
      </c>
      <c r="AK40" s="107">
        <f t="shared" si="18"/>
        <v>0</v>
      </c>
      <c r="AL40" s="144">
        <f t="shared" si="19"/>
        <v>0</v>
      </c>
      <c r="AM40" s="116"/>
    </row>
    <row r="41" spans="1:39" s="23" customFormat="1" ht="12" customHeight="1">
      <c r="A41" s="112">
        <f t="shared" si="0"/>
        <v>35</v>
      </c>
      <c r="B41" s="113"/>
      <c r="C41" s="113"/>
      <c r="D41" s="114"/>
      <c r="E41" s="115"/>
      <c r="F41" s="109">
        <f t="shared" si="1"/>
        <v>0</v>
      </c>
      <c r="G41" s="116"/>
      <c r="H41" s="104">
        <f t="shared" si="2"/>
        <v>0</v>
      </c>
      <c r="I41" s="116"/>
      <c r="J41" s="104">
        <f t="shared" si="20"/>
        <v>0</v>
      </c>
      <c r="K41" s="116"/>
      <c r="L41" s="104">
        <f t="shared" si="4"/>
        <v>0</v>
      </c>
      <c r="M41" s="151">
        <f t="shared" si="5"/>
        <v>0</v>
      </c>
      <c r="N41" s="117"/>
      <c r="O41" s="104">
        <f t="shared" si="6"/>
        <v>0</v>
      </c>
      <c r="P41" s="116"/>
      <c r="Q41" s="104">
        <f t="shared" si="7"/>
        <v>0</v>
      </c>
      <c r="R41" s="107">
        <f t="shared" si="8"/>
        <v>0</v>
      </c>
      <c r="S41" s="115"/>
      <c r="T41" s="111">
        <f t="shared" si="9"/>
        <v>0</v>
      </c>
      <c r="U41" s="116"/>
      <c r="V41" s="104">
        <f t="shared" si="10"/>
        <v>0</v>
      </c>
      <c r="W41" s="116"/>
      <c r="X41" s="104">
        <f t="shared" si="11"/>
        <v>0</v>
      </c>
      <c r="Y41" s="116"/>
      <c r="Z41" s="104">
        <f t="shared" si="12"/>
        <v>0</v>
      </c>
      <c r="AA41" s="116"/>
      <c r="AB41" s="104">
        <f t="shared" si="13"/>
        <v>0</v>
      </c>
      <c r="AC41" s="116"/>
      <c r="AD41" s="104">
        <f t="shared" si="14"/>
        <v>0</v>
      </c>
      <c r="AE41" s="116"/>
      <c r="AF41" s="104">
        <f t="shared" si="15"/>
        <v>0</v>
      </c>
      <c r="AG41" s="116"/>
      <c r="AH41" s="104">
        <f t="shared" si="16"/>
        <v>0</v>
      </c>
      <c r="AI41" s="116"/>
      <c r="AJ41" s="106">
        <f t="shared" si="17"/>
        <v>0</v>
      </c>
      <c r="AK41" s="107">
        <f t="shared" si="18"/>
        <v>0</v>
      </c>
      <c r="AL41" s="144">
        <f t="shared" si="19"/>
        <v>0</v>
      </c>
      <c r="AM41" s="116"/>
    </row>
    <row r="42" spans="1:39" s="23" customFormat="1" ht="12" customHeight="1">
      <c r="A42" s="112">
        <f t="shared" si="0"/>
        <v>36</v>
      </c>
      <c r="B42" s="113"/>
      <c r="C42" s="113"/>
      <c r="D42" s="114"/>
      <c r="E42" s="115"/>
      <c r="F42" s="109">
        <f t="shared" si="1"/>
        <v>0</v>
      </c>
      <c r="G42" s="116"/>
      <c r="H42" s="104">
        <f t="shared" si="2"/>
        <v>0</v>
      </c>
      <c r="I42" s="116"/>
      <c r="J42" s="104">
        <f t="shared" si="20"/>
        <v>0</v>
      </c>
      <c r="K42" s="116"/>
      <c r="L42" s="104">
        <f t="shared" si="4"/>
        <v>0</v>
      </c>
      <c r="M42" s="151">
        <f t="shared" si="5"/>
        <v>0</v>
      </c>
      <c r="N42" s="117"/>
      <c r="O42" s="104">
        <f t="shared" si="6"/>
        <v>0</v>
      </c>
      <c r="P42" s="116"/>
      <c r="Q42" s="104">
        <f t="shared" si="7"/>
        <v>0</v>
      </c>
      <c r="R42" s="107">
        <f t="shared" si="8"/>
        <v>0</v>
      </c>
      <c r="S42" s="115"/>
      <c r="T42" s="111">
        <f t="shared" si="9"/>
        <v>0</v>
      </c>
      <c r="U42" s="116"/>
      <c r="V42" s="104">
        <f t="shared" si="10"/>
        <v>0</v>
      </c>
      <c r="W42" s="116"/>
      <c r="X42" s="104">
        <f t="shared" si="11"/>
        <v>0</v>
      </c>
      <c r="Y42" s="116"/>
      <c r="Z42" s="104">
        <f t="shared" si="12"/>
        <v>0</v>
      </c>
      <c r="AA42" s="116"/>
      <c r="AB42" s="104">
        <f t="shared" si="13"/>
        <v>0</v>
      </c>
      <c r="AC42" s="116"/>
      <c r="AD42" s="104">
        <f t="shared" si="14"/>
        <v>0</v>
      </c>
      <c r="AE42" s="116"/>
      <c r="AF42" s="104">
        <f t="shared" si="15"/>
        <v>0</v>
      </c>
      <c r="AG42" s="116"/>
      <c r="AH42" s="104">
        <f t="shared" si="16"/>
        <v>0</v>
      </c>
      <c r="AI42" s="116"/>
      <c r="AJ42" s="106">
        <f t="shared" si="17"/>
        <v>0</v>
      </c>
      <c r="AK42" s="107">
        <f t="shared" si="18"/>
        <v>0</v>
      </c>
      <c r="AL42" s="144">
        <f t="shared" si="19"/>
        <v>0</v>
      </c>
      <c r="AM42" s="116"/>
    </row>
    <row r="43" spans="1:39" s="23" customFormat="1" ht="12" customHeight="1">
      <c r="A43" s="112">
        <f t="shared" si="0"/>
        <v>37</v>
      </c>
      <c r="B43" s="113"/>
      <c r="C43" s="113"/>
      <c r="D43" s="114"/>
      <c r="E43" s="115"/>
      <c r="F43" s="109">
        <f t="shared" si="1"/>
        <v>0</v>
      </c>
      <c r="G43" s="116"/>
      <c r="H43" s="104">
        <f t="shared" si="2"/>
        <v>0</v>
      </c>
      <c r="I43" s="116"/>
      <c r="J43" s="104">
        <f t="shared" si="20"/>
        <v>0</v>
      </c>
      <c r="K43" s="116"/>
      <c r="L43" s="104">
        <f t="shared" si="4"/>
        <v>0</v>
      </c>
      <c r="M43" s="151">
        <f t="shared" si="5"/>
        <v>0</v>
      </c>
      <c r="N43" s="117"/>
      <c r="O43" s="104">
        <f t="shared" si="6"/>
        <v>0</v>
      </c>
      <c r="P43" s="116"/>
      <c r="Q43" s="104">
        <f t="shared" si="7"/>
        <v>0</v>
      </c>
      <c r="R43" s="107">
        <f t="shared" si="8"/>
        <v>0</v>
      </c>
      <c r="S43" s="115"/>
      <c r="T43" s="111">
        <f t="shared" si="9"/>
        <v>0</v>
      </c>
      <c r="U43" s="116"/>
      <c r="V43" s="104">
        <f t="shared" si="10"/>
        <v>0</v>
      </c>
      <c r="W43" s="116"/>
      <c r="X43" s="104">
        <f t="shared" si="11"/>
        <v>0</v>
      </c>
      <c r="Y43" s="116"/>
      <c r="Z43" s="104">
        <f t="shared" si="12"/>
        <v>0</v>
      </c>
      <c r="AA43" s="116"/>
      <c r="AB43" s="104">
        <f t="shared" si="13"/>
        <v>0</v>
      </c>
      <c r="AC43" s="116"/>
      <c r="AD43" s="104">
        <f t="shared" si="14"/>
        <v>0</v>
      </c>
      <c r="AE43" s="116"/>
      <c r="AF43" s="104">
        <f t="shared" si="15"/>
        <v>0</v>
      </c>
      <c r="AG43" s="116"/>
      <c r="AH43" s="104">
        <f t="shared" si="16"/>
        <v>0</v>
      </c>
      <c r="AI43" s="116"/>
      <c r="AJ43" s="106">
        <f t="shared" si="17"/>
        <v>0</v>
      </c>
      <c r="AK43" s="107">
        <f t="shared" si="18"/>
        <v>0</v>
      </c>
      <c r="AL43" s="144">
        <f t="shared" si="19"/>
        <v>0</v>
      </c>
      <c r="AM43" s="116"/>
    </row>
    <row r="44" spans="1:39" s="23" customFormat="1" ht="12" customHeight="1">
      <c r="A44" s="119">
        <f t="shared" si="0"/>
        <v>38</v>
      </c>
      <c r="B44" s="113"/>
      <c r="C44" s="113"/>
      <c r="D44" s="114"/>
      <c r="E44" s="115"/>
      <c r="F44" s="109">
        <f t="shared" si="1"/>
        <v>0</v>
      </c>
      <c r="G44" s="116"/>
      <c r="H44" s="104">
        <f t="shared" si="2"/>
        <v>0</v>
      </c>
      <c r="I44" s="116"/>
      <c r="J44" s="104">
        <f t="shared" si="20"/>
        <v>0</v>
      </c>
      <c r="K44" s="116"/>
      <c r="L44" s="104">
        <f t="shared" si="4"/>
        <v>0</v>
      </c>
      <c r="M44" s="151">
        <f t="shared" si="5"/>
        <v>0</v>
      </c>
      <c r="N44" s="117"/>
      <c r="O44" s="104">
        <f t="shared" si="6"/>
        <v>0</v>
      </c>
      <c r="P44" s="116"/>
      <c r="Q44" s="104">
        <f t="shared" si="7"/>
        <v>0</v>
      </c>
      <c r="R44" s="107">
        <f t="shared" si="8"/>
        <v>0</v>
      </c>
      <c r="S44" s="115"/>
      <c r="T44" s="111">
        <f t="shared" si="9"/>
        <v>0</v>
      </c>
      <c r="U44" s="116"/>
      <c r="V44" s="104">
        <f t="shared" si="10"/>
        <v>0</v>
      </c>
      <c r="W44" s="116"/>
      <c r="X44" s="104">
        <f t="shared" si="11"/>
        <v>0</v>
      </c>
      <c r="Y44" s="116"/>
      <c r="Z44" s="104">
        <f t="shared" si="12"/>
        <v>0</v>
      </c>
      <c r="AA44" s="116"/>
      <c r="AB44" s="104">
        <f t="shared" si="13"/>
        <v>0</v>
      </c>
      <c r="AC44" s="116"/>
      <c r="AD44" s="104">
        <f t="shared" si="14"/>
        <v>0</v>
      </c>
      <c r="AE44" s="116"/>
      <c r="AF44" s="104">
        <f t="shared" si="15"/>
        <v>0</v>
      </c>
      <c r="AG44" s="116"/>
      <c r="AH44" s="104">
        <f t="shared" si="16"/>
        <v>0</v>
      </c>
      <c r="AI44" s="116"/>
      <c r="AJ44" s="106">
        <f t="shared" si="17"/>
        <v>0</v>
      </c>
      <c r="AK44" s="107">
        <f t="shared" si="18"/>
        <v>0</v>
      </c>
      <c r="AL44" s="144">
        <f t="shared" si="19"/>
        <v>0</v>
      </c>
      <c r="AM44" s="116"/>
    </row>
    <row r="45" spans="1:39" s="23" customFormat="1" ht="12" customHeight="1">
      <c r="A45" s="112">
        <f t="shared" si="0"/>
        <v>39</v>
      </c>
      <c r="B45" s="113"/>
      <c r="C45" s="113"/>
      <c r="D45" s="114"/>
      <c r="E45" s="115"/>
      <c r="F45" s="109">
        <f t="shared" si="1"/>
        <v>0</v>
      </c>
      <c r="G45" s="116"/>
      <c r="H45" s="104">
        <f t="shared" si="2"/>
        <v>0</v>
      </c>
      <c r="I45" s="116"/>
      <c r="J45" s="104">
        <f t="shared" si="20"/>
        <v>0</v>
      </c>
      <c r="K45" s="116"/>
      <c r="L45" s="104">
        <f t="shared" si="4"/>
        <v>0</v>
      </c>
      <c r="M45" s="151">
        <f t="shared" si="5"/>
        <v>0</v>
      </c>
      <c r="N45" s="117"/>
      <c r="O45" s="104">
        <f t="shared" si="6"/>
        <v>0</v>
      </c>
      <c r="P45" s="116"/>
      <c r="Q45" s="104">
        <f t="shared" si="7"/>
        <v>0</v>
      </c>
      <c r="R45" s="107">
        <f t="shared" si="8"/>
        <v>0</v>
      </c>
      <c r="S45" s="115"/>
      <c r="T45" s="111">
        <f t="shared" si="9"/>
        <v>0</v>
      </c>
      <c r="U45" s="116"/>
      <c r="V45" s="104">
        <f t="shared" si="10"/>
        <v>0</v>
      </c>
      <c r="W45" s="116"/>
      <c r="X45" s="104">
        <f t="shared" si="11"/>
        <v>0</v>
      </c>
      <c r="Y45" s="116"/>
      <c r="Z45" s="104">
        <f t="shared" si="12"/>
        <v>0</v>
      </c>
      <c r="AA45" s="116"/>
      <c r="AB45" s="104">
        <f t="shared" si="13"/>
        <v>0</v>
      </c>
      <c r="AC45" s="116"/>
      <c r="AD45" s="104">
        <f t="shared" si="14"/>
        <v>0</v>
      </c>
      <c r="AE45" s="116"/>
      <c r="AF45" s="104">
        <f t="shared" si="15"/>
        <v>0</v>
      </c>
      <c r="AG45" s="116"/>
      <c r="AH45" s="104">
        <f t="shared" si="16"/>
        <v>0</v>
      </c>
      <c r="AI45" s="116"/>
      <c r="AJ45" s="106">
        <f t="shared" si="17"/>
        <v>0</v>
      </c>
      <c r="AK45" s="107">
        <f t="shared" si="18"/>
        <v>0</v>
      </c>
      <c r="AL45" s="144">
        <f t="shared" si="19"/>
        <v>0</v>
      </c>
      <c r="AM45" s="116"/>
    </row>
    <row r="46" spans="1:39" s="23" customFormat="1" ht="12" customHeight="1">
      <c r="A46" s="112">
        <f t="shared" si="0"/>
        <v>40</v>
      </c>
      <c r="B46" s="113"/>
      <c r="C46" s="113"/>
      <c r="D46" s="114"/>
      <c r="E46" s="115"/>
      <c r="F46" s="109">
        <f t="shared" si="1"/>
        <v>0</v>
      </c>
      <c r="G46" s="116"/>
      <c r="H46" s="104">
        <f t="shared" si="2"/>
        <v>0</v>
      </c>
      <c r="I46" s="116"/>
      <c r="J46" s="104">
        <f t="shared" si="20"/>
        <v>0</v>
      </c>
      <c r="K46" s="116"/>
      <c r="L46" s="104">
        <f t="shared" si="4"/>
        <v>0</v>
      </c>
      <c r="M46" s="151">
        <f t="shared" si="5"/>
        <v>0</v>
      </c>
      <c r="N46" s="117"/>
      <c r="O46" s="104">
        <f t="shared" si="6"/>
        <v>0</v>
      </c>
      <c r="P46" s="116"/>
      <c r="Q46" s="104">
        <f t="shared" si="7"/>
        <v>0</v>
      </c>
      <c r="R46" s="107">
        <f t="shared" si="8"/>
        <v>0</v>
      </c>
      <c r="S46" s="115"/>
      <c r="T46" s="111">
        <f t="shared" si="9"/>
        <v>0</v>
      </c>
      <c r="U46" s="116"/>
      <c r="V46" s="104">
        <f t="shared" si="10"/>
        <v>0</v>
      </c>
      <c r="W46" s="116"/>
      <c r="X46" s="104">
        <f t="shared" si="11"/>
        <v>0</v>
      </c>
      <c r="Y46" s="116"/>
      <c r="Z46" s="104">
        <f t="shared" si="12"/>
        <v>0</v>
      </c>
      <c r="AA46" s="116"/>
      <c r="AB46" s="104">
        <f t="shared" si="13"/>
        <v>0</v>
      </c>
      <c r="AC46" s="116"/>
      <c r="AD46" s="104">
        <f t="shared" si="14"/>
        <v>0</v>
      </c>
      <c r="AE46" s="116"/>
      <c r="AF46" s="104">
        <f t="shared" si="15"/>
        <v>0</v>
      </c>
      <c r="AG46" s="116"/>
      <c r="AH46" s="104">
        <f t="shared" si="16"/>
        <v>0</v>
      </c>
      <c r="AI46" s="116"/>
      <c r="AJ46" s="106">
        <f t="shared" si="17"/>
        <v>0</v>
      </c>
      <c r="AK46" s="107">
        <f t="shared" si="18"/>
        <v>0</v>
      </c>
      <c r="AL46" s="144">
        <f t="shared" si="19"/>
        <v>0</v>
      </c>
      <c r="AM46" s="116"/>
    </row>
    <row r="47" spans="1:39" s="23" customFormat="1" ht="12" customHeight="1">
      <c r="A47" s="112">
        <f t="shared" si="0"/>
        <v>41</v>
      </c>
      <c r="B47" s="113"/>
      <c r="C47" s="113"/>
      <c r="D47" s="114"/>
      <c r="E47" s="115"/>
      <c r="F47" s="109">
        <f t="shared" si="1"/>
        <v>0</v>
      </c>
      <c r="G47" s="116"/>
      <c r="H47" s="104">
        <f t="shared" si="2"/>
        <v>0</v>
      </c>
      <c r="I47" s="116"/>
      <c r="J47" s="104">
        <f t="shared" si="20"/>
        <v>0</v>
      </c>
      <c r="K47" s="116"/>
      <c r="L47" s="104">
        <f t="shared" si="4"/>
        <v>0</v>
      </c>
      <c r="M47" s="151">
        <f t="shared" si="5"/>
        <v>0</v>
      </c>
      <c r="N47" s="117"/>
      <c r="O47" s="104">
        <f t="shared" si="6"/>
        <v>0</v>
      </c>
      <c r="P47" s="116"/>
      <c r="Q47" s="104">
        <f t="shared" si="7"/>
        <v>0</v>
      </c>
      <c r="R47" s="107">
        <f t="shared" si="8"/>
        <v>0</v>
      </c>
      <c r="S47" s="115"/>
      <c r="T47" s="111">
        <f t="shared" si="9"/>
        <v>0</v>
      </c>
      <c r="U47" s="116"/>
      <c r="V47" s="104">
        <f t="shared" si="10"/>
        <v>0</v>
      </c>
      <c r="W47" s="116"/>
      <c r="X47" s="104">
        <f t="shared" si="11"/>
        <v>0</v>
      </c>
      <c r="Y47" s="116"/>
      <c r="Z47" s="104">
        <f t="shared" si="12"/>
        <v>0</v>
      </c>
      <c r="AA47" s="116"/>
      <c r="AB47" s="104">
        <f t="shared" si="13"/>
        <v>0</v>
      </c>
      <c r="AC47" s="116"/>
      <c r="AD47" s="104">
        <f t="shared" si="14"/>
        <v>0</v>
      </c>
      <c r="AE47" s="116"/>
      <c r="AF47" s="104">
        <f t="shared" si="15"/>
        <v>0</v>
      </c>
      <c r="AG47" s="116"/>
      <c r="AH47" s="104">
        <f t="shared" si="16"/>
        <v>0</v>
      </c>
      <c r="AI47" s="116"/>
      <c r="AJ47" s="106">
        <f t="shared" si="17"/>
        <v>0</v>
      </c>
      <c r="AK47" s="107">
        <f t="shared" si="18"/>
        <v>0</v>
      </c>
      <c r="AL47" s="144">
        <f t="shared" si="19"/>
        <v>0</v>
      </c>
      <c r="AM47" s="116"/>
    </row>
    <row r="48" spans="1:39" s="23" customFormat="1" ht="12" customHeight="1">
      <c r="A48" s="112">
        <f t="shared" si="0"/>
        <v>42</v>
      </c>
      <c r="B48" s="113"/>
      <c r="C48" s="113"/>
      <c r="D48" s="114"/>
      <c r="E48" s="115"/>
      <c r="F48" s="109">
        <f t="shared" si="1"/>
        <v>0</v>
      </c>
      <c r="G48" s="116"/>
      <c r="H48" s="104">
        <f t="shared" si="2"/>
        <v>0</v>
      </c>
      <c r="I48" s="116"/>
      <c r="J48" s="104">
        <f t="shared" si="20"/>
        <v>0</v>
      </c>
      <c r="K48" s="116"/>
      <c r="L48" s="104">
        <f t="shared" si="4"/>
        <v>0</v>
      </c>
      <c r="M48" s="151">
        <f t="shared" si="5"/>
        <v>0</v>
      </c>
      <c r="N48" s="117"/>
      <c r="O48" s="104">
        <f t="shared" si="6"/>
        <v>0</v>
      </c>
      <c r="P48" s="116"/>
      <c r="Q48" s="104">
        <f t="shared" si="7"/>
        <v>0</v>
      </c>
      <c r="R48" s="107">
        <f t="shared" si="8"/>
        <v>0</v>
      </c>
      <c r="S48" s="115"/>
      <c r="T48" s="111">
        <f t="shared" si="9"/>
        <v>0</v>
      </c>
      <c r="U48" s="116"/>
      <c r="V48" s="104">
        <f t="shared" si="10"/>
        <v>0</v>
      </c>
      <c r="W48" s="116"/>
      <c r="X48" s="104">
        <f t="shared" si="11"/>
        <v>0</v>
      </c>
      <c r="Y48" s="116"/>
      <c r="Z48" s="104">
        <f t="shared" si="12"/>
        <v>0</v>
      </c>
      <c r="AA48" s="116"/>
      <c r="AB48" s="104">
        <f t="shared" si="13"/>
        <v>0</v>
      </c>
      <c r="AC48" s="116"/>
      <c r="AD48" s="104">
        <f t="shared" si="14"/>
        <v>0</v>
      </c>
      <c r="AE48" s="116"/>
      <c r="AF48" s="104">
        <f t="shared" si="15"/>
        <v>0</v>
      </c>
      <c r="AG48" s="116"/>
      <c r="AH48" s="104">
        <f t="shared" si="16"/>
        <v>0</v>
      </c>
      <c r="AI48" s="116"/>
      <c r="AJ48" s="106">
        <f t="shared" si="17"/>
        <v>0</v>
      </c>
      <c r="AK48" s="107">
        <f t="shared" si="18"/>
        <v>0</v>
      </c>
      <c r="AL48" s="144">
        <f t="shared" si="19"/>
        <v>0</v>
      </c>
      <c r="AM48" s="116"/>
    </row>
    <row r="49" spans="1:39" s="23" customFormat="1" ht="12" customHeight="1">
      <c r="A49" s="112">
        <f t="shared" si="0"/>
        <v>43</v>
      </c>
      <c r="B49" s="113"/>
      <c r="C49" s="113"/>
      <c r="D49" s="114"/>
      <c r="E49" s="115"/>
      <c r="F49" s="109">
        <f t="shared" si="1"/>
        <v>0</v>
      </c>
      <c r="G49" s="116"/>
      <c r="H49" s="104">
        <f t="shared" si="2"/>
        <v>0</v>
      </c>
      <c r="I49" s="116"/>
      <c r="J49" s="104">
        <f t="shared" si="20"/>
        <v>0</v>
      </c>
      <c r="K49" s="116"/>
      <c r="L49" s="104">
        <f t="shared" si="4"/>
        <v>0</v>
      </c>
      <c r="M49" s="151">
        <f t="shared" si="5"/>
        <v>0</v>
      </c>
      <c r="N49" s="117"/>
      <c r="O49" s="104">
        <f t="shared" si="6"/>
        <v>0</v>
      </c>
      <c r="P49" s="116"/>
      <c r="Q49" s="104">
        <f t="shared" si="7"/>
        <v>0</v>
      </c>
      <c r="R49" s="107">
        <f t="shared" si="8"/>
        <v>0</v>
      </c>
      <c r="S49" s="115"/>
      <c r="T49" s="111">
        <f t="shared" si="9"/>
        <v>0</v>
      </c>
      <c r="U49" s="116"/>
      <c r="V49" s="104">
        <f t="shared" si="10"/>
        <v>0</v>
      </c>
      <c r="W49" s="116"/>
      <c r="X49" s="104">
        <f t="shared" si="11"/>
        <v>0</v>
      </c>
      <c r="Y49" s="116"/>
      <c r="Z49" s="104">
        <f t="shared" si="12"/>
        <v>0</v>
      </c>
      <c r="AA49" s="116"/>
      <c r="AB49" s="104">
        <f t="shared" si="13"/>
        <v>0</v>
      </c>
      <c r="AC49" s="116"/>
      <c r="AD49" s="104">
        <f t="shared" si="14"/>
        <v>0</v>
      </c>
      <c r="AE49" s="116"/>
      <c r="AF49" s="104">
        <f t="shared" si="15"/>
        <v>0</v>
      </c>
      <c r="AG49" s="116"/>
      <c r="AH49" s="104">
        <f t="shared" si="16"/>
        <v>0</v>
      </c>
      <c r="AI49" s="116"/>
      <c r="AJ49" s="106">
        <f t="shared" si="17"/>
        <v>0</v>
      </c>
      <c r="AK49" s="107">
        <f t="shared" si="18"/>
        <v>0</v>
      </c>
      <c r="AL49" s="144">
        <f t="shared" si="19"/>
        <v>0</v>
      </c>
      <c r="AM49" s="116"/>
    </row>
    <row r="50" spans="1:39" s="23" customFormat="1" ht="12" customHeight="1">
      <c r="A50" s="112">
        <f t="shared" si="0"/>
        <v>44</v>
      </c>
      <c r="B50" s="113"/>
      <c r="C50" s="113"/>
      <c r="D50" s="114"/>
      <c r="E50" s="115"/>
      <c r="F50" s="109">
        <f t="shared" si="1"/>
        <v>0</v>
      </c>
      <c r="G50" s="116"/>
      <c r="H50" s="104">
        <f t="shared" si="2"/>
        <v>0</v>
      </c>
      <c r="I50" s="116"/>
      <c r="J50" s="104">
        <f t="shared" si="20"/>
        <v>0</v>
      </c>
      <c r="K50" s="116"/>
      <c r="L50" s="104">
        <f t="shared" si="4"/>
        <v>0</v>
      </c>
      <c r="M50" s="151">
        <f t="shared" si="5"/>
        <v>0</v>
      </c>
      <c r="N50" s="117"/>
      <c r="O50" s="104">
        <f t="shared" si="6"/>
        <v>0</v>
      </c>
      <c r="P50" s="116"/>
      <c r="Q50" s="104">
        <f t="shared" si="7"/>
        <v>0</v>
      </c>
      <c r="R50" s="107">
        <f t="shared" si="8"/>
        <v>0</v>
      </c>
      <c r="S50" s="115"/>
      <c r="T50" s="111">
        <f t="shared" si="9"/>
        <v>0</v>
      </c>
      <c r="U50" s="116"/>
      <c r="V50" s="104">
        <f t="shared" si="10"/>
        <v>0</v>
      </c>
      <c r="W50" s="116"/>
      <c r="X50" s="104">
        <f t="shared" si="11"/>
        <v>0</v>
      </c>
      <c r="Y50" s="116"/>
      <c r="Z50" s="104">
        <f t="shared" si="12"/>
        <v>0</v>
      </c>
      <c r="AA50" s="116"/>
      <c r="AB50" s="104">
        <f t="shared" si="13"/>
        <v>0</v>
      </c>
      <c r="AC50" s="116"/>
      <c r="AD50" s="104">
        <f t="shared" si="14"/>
        <v>0</v>
      </c>
      <c r="AE50" s="116"/>
      <c r="AF50" s="104">
        <f t="shared" si="15"/>
        <v>0</v>
      </c>
      <c r="AG50" s="116"/>
      <c r="AH50" s="104">
        <f t="shared" si="16"/>
        <v>0</v>
      </c>
      <c r="AI50" s="116"/>
      <c r="AJ50" s="106">
        <f t="shared" si="17"/>
        <v>0</v>
      </c>
      <c r="AK50" s="107">
        <f t="shared" si="18"/>
        <v>0</v>
      </c>
      <c r="AL50" s="144">
        <f t="shared" si="19"/>
        <v>0</v>
      </c>
      <c r="AM50" s="116"/>
    </row>
    <row r="51" spans="1:39" s="23" customFormat="1" ht="12" customHeight="1">
      <c r="A51" s="112">
        <f t="shared" si="0"/>
        <v>45</v>
      </c>
      <c r="B51" s="113"/>
      <c r="C51" s="113"/>
      <c r="D51" s="114"/>
      <c r="E51" s="115"/>
      <c r="F51" s="109">
        <f t="shared" si="1"/>
        <v>0</v>
      </c>
      <c r="G51" s="116"/>
      <c r="H51" s="104">
        <f t="shared" si="2"/>
        <v>0</v>
      </c>
      <c r="I51" s="116"/>
      <c r="J51" s="104">
        <f t="shared" si="20"/>
        <v>0</v>
      </c>
      <c r="K51" s="116"/>
      <c r="L51" s="104">
        <f t="shared" si="4"/>
        <v>0</v>
      </c>
      <c r="M51" s="151">
        <f t="shared" si="5"/>
        <v>0</v>
      </c>
      <c r="N51" s="117"/>
      <c r="O51" s="104">
        <f t="shared" si="6"/>
        <v>0</v>
      </c>
      <c r="P51" s="116"/>
      <c r="Q51" s="104">
        <f t="shared" si="7"/>
        <v>0</v>
      </c>
      <c r="R51" s="107">
        <f t="shared" si="8"/>
        <v>0</v>
      </c>
      <c r="S51" s="115"/>
      <c r="T51" s="111">
        <f t="shared" si="9"/>
        <v>0</v>
      </c>
      <c r="U51" s="116"/>
      <c r="V51" s="104">
        <f t="shared" si="10"/>
        <v>0</v>
      </c>
      <c r="W51" s="116"/>
      <c r="X51" s="104">
        <f t="shared" si="11"/>
        <v>0</v>
      </c>
      <c r="Y51" s="116"/>
      <c r="Z51" s="104">
        <f t="shared" si="12"/>
        <v>0</v>
      </c>
      <c r="AA51" s="116"/>
      <c r="AB51" s="104">
        <f t="shared" si="13"/>
        <v>0</v>
      </c>
      <c r="AC51" s="116"/>
      <c r="AD51" s="104">
        <f t="shared" si="14"/>
        <v>0</v>
      </c>
      <c r="AE51" s="116"/>
      <c r="AF51" s="104">
        <f t="shared" si="15"/>
        <v>0</v>
      </c>
      <c r="AG51" s="116"/>
      <c r="AH51" s="104">
        <f t="shared" si="16"/>
        <v>0</v>
      </c>
      <c r="AI51" s="116"/>
      <c r="AJ51" s="106">
        <f t="shared" si="17"/>
        <v>0</v>
      </c>
      <c r="AK51" s="107">
        <f t="shared" si="18"/>
        <v>0</v>
      </c>
      <c r="AL51" s="144">
        <f t="shared" si="19"/>
        <v>0</v>
      </c>
      <c r="AM51" s="116"/>
    </row>
    <row r="52" spans="1:39" s="23" customFormat="1" ht="12" customHeight="1">
      <c r="A52" s="112">
        <f t="shared" si="0"/>
        <v>46</v>
      </c>
      <c r="B52" s="102"/>
      <c r="C52" s="102"/>
      <c r="D52" s="103"/>
      <c r="E52" s="110"/>
      <c r="F52" s="109">
        <f t="shared" si="1"/>
        <v>0</v>
      </c>
      <c r="G52" s="105"/>
      <c r="H52" s="104">
        <f t="shared" si="2"/>
        <v>0</v>
      </c>
      <c r="I52" s="105"/>
      <c r="J52" s="104">
        <f t="shared" si="20"/>
        <v>0</v>
      </c>
      <c r="K52" s="105"/>
      <c r="L52" s="104">
        <f t="shared" si="4"/>
        <v>0</v>
      </c>
      <c r="M52" s="151">
        <f t="shared" si="5"/>
        <v>0</v>
      </c>
      <c r="N52" s="108"/>
      <c r="O52" s="104">
        <f t="shared" si="6"/>
        <v>0</v>
      </c>
      <c r="P52" s="105"/>
      <c r="Q52" s="104">
        <f t="shared" si="7"/>
        <v>0</v>
      </c>
      <c r="R52" s="107">
        <f t="shared" si="8"/>
        <v>0</v>
      </c>
      <c r="S52" s="110"/>
      <c r="T52" s="111">
        <f t="shared" si="9"/>
        <v>0</v>
      </c>
      <c r="U52" s="105"/>
      <c r="V52" s="104">
        <f t="shared" si="10"/>
        <v>0</v>
      </c>
      <c r="W52" s="105"/>
      <c r="X52" s="104">
        <f t="shared" si="11"/>
        <v>0</v>
      </c>
      <c r="Y52" s="105"/>
      <c r="Z52" s="104">
        <f t="shared" si="12"/>
        <v>0</v>
      </c>
      <c r="AA52" s="105"/>
      <c r="AB52" s="104">
        <f t="shared" si="13"/>
        <v>0</v>
      </c>
      <c r="AC52" s="105"/>
      <c r="AD52" s="104">
        <f t="shared" si="14"/>
        <v>0</v>
      </c>
      <c r="AE52" s="105"/>
      <c r="AF52" s="104">
        <f t="shared" si="15"/>
        <v>0</v>
      </c>
      <c r="AG52" s="105"/>
      <c r="AH52" s="104">
        <f t="shared" si="16"/>
        <v>0</v>
      </c>
      <c r="AI52" s="105"/>
      <c r="AJ52" s="106">
        <f t="shared" si="17"/>
        <v>0</v>
      </c>
      <c r="AK52" s="107">
        <f t="shared" si="18"/>
        <v>0</v>
      </c>
      <c r="AL52" s="144">
        <f t="shared" si="19"/>
        <v>0</v>
      </c>
      <c r="AM52" s="105"/>
    </row>
    <row r="53" spans="1:39" s="23" customFormat="1" ht="12" customHeight="1">
      <c r="A53" s="112">
        <f t="shared" si="0"/>
        <v>47</v>
      </c>
      <c r="B53" s="113"/>
      <c r="C53" s="113"/>
      <c r="D53" s="114"/>
      <c r="E53" s="115"/>
      <c r="F53" s="109">
        <f t="shared" si="1"/>
        <v>0</v>
      </c>
      <c r="G53" s="116"/>
      <c r="H53" s="104">
        <f t="shared" si="2"/>
        <v>0</v>
      </c>
      <c r="I53" s="116"/>
      <c r="J53" s="104">
        <f t="shared" si="20"/>
        <v>0</v>
      </c>
      <c r="K53" s="116"/>
      <c r="L53" s="104">
        <f t="shared" si="4"/>
        <v>0</v>
      </c>
      <c r="M53" s="151">
        <f t="shared" si="5"/>
        <v>0</v>
      </c>
      <c r="N53" s="117"/>
      <c r="O53" s="104">
        <f t="shared" si="6"/>
        <v>0</v>
      </c>
      <c r="P53" s="116"/>
      <c r="Q53" s="104">
        <f t="shared" si="7"/>
        <v>0</v>
      </c>
      <c r="R53" s="107">
        <f t="shared" si="8"/>
        <v>0</v>
      </c>
      <c r="S53" s="115"/>
      <c r="T53" s="111">
        <f t="shared" si="9"/>
        <v>0</v>
      </c>
      <c r="U53" s="116"/>
      <c r="V53" s="104">
        <f t="shared" si="10"/>
        <v>0</v>
      </c>
      <c r="W53" s="116"/>
      <c r="X53" s="104">
        <f t="shared" si="11"/>
        <v>0</v>
      </c>
      <c r="Y53" s="116"/>
      <c r="Z53" s="104">
        <f t="shared" si="12"/>
        <v>0</v>
      </c>
      <c r="AA53" s="116"/>
      <c r="AB53" s="104">
        <f t="shared" si="13"/>
        <v>0</v>
      </c>
      <c r="AC53" s="116"/>
      <c r="AD53" s="104">
        <f t="shared" si="14"/>
        <v>0</v>
      </c>
      <c r="AE53" s="116"/>
      <c r="AF53" s="104">
        <f t="shared" si="15"/>
        <v>0</v>
      </c>
      <c r="AG53" s="116"/>
      <c r="AH53" s="104">
        <f t="shared" si="16"/>
        <v>0</v>
      </c>
      <c r="AI53" s="116"/>
      <c r="AJ53" s="106">
        <f t="shared" si="17"/>
        <v>0</v>
      </c>
      <c r="AK53" s="107">
        <f t="shared" si="18"/>
        <v>0</v>
      </c>
      <c r="AL53" s="144">
        <f t="shared" si="19"/>
        <v>0</v>
      </c>
      <c r="AM53" s="116"/>
    </row>
    <row r="54" spans="1:39" s="23" customFormat="1" ht="12" customHeight="1">
      <c r="A54" s="112">
        <f t="shared" si="0"/>
        <v>48</v>
      </c>
      <c r="B54" s="113"/>
      <c r="C54" s="113"/>
      <c r="D54" s="114"/>
      <c r="E54" s="115"/>
      <c r="F54" s="109">
        <f t="shared" si="1"/>
        <v>0</v>
      </c>
      <c r="G54" s="116"/>
      <c r="H54" s="104">
        <f t="shared" si="2"/>
        <v>0</v>
      </c>
      <c r="I54" s="116"/>
      <c r="J54" s="104">
        <f t="shared" si="20"/>
        <v>0</v>
      </c>
      <c r="K54" s="116"/>
      <c r="L54" s="104">
        <f t="shared" si="4"/>
        <v>0</v>
      </c>
      <c r="M54" s="151">
        <f t="shared" si="5"/>
        <v>0</v>
      </c>
      <c r="N54" s="117"/>
      <c r="O54" s="104">
        <f t="shared" si="6"/>
        <v>0</v>
      </c>
      <c r="P54" s="116"/>
      <c r="Q54" s="104">
        <f t="shared" si="7"/>
        <v>0</v>
      </c>
      <c r="R54" s="107">
        <f t="shared" si="8"/>
        <v>0</v>
      </c>
      <c r="S54" s="115"/>
      <c r="T54" s="111">
        <f t="shared" si="9"/>
        <v>0</v>
      </c>
      <c r="U54" s="116"/>
      <c r="V54" s="104">
        <f t="shared" si="10"/>
        <v>0</v>
      </c>
      <c r="W54" s="116"/>
      <c r="X54" s="104">
        <f t="shared" si="11"/>
        <v>0</v>
      </c>
      <c r="Y54" s="116"/>
      <c r="Z54" s="104">
        <f t="shared" si="12"/>
        <v>0</v>
      </c>
      <c r="AA54" s="116"/>
      <c r="AB54" s="104">
        <f t="shared" si="13"/>
        <v>0</v>
      </c>
      <c r="AC54" s="116"/>
      <c r="AD54" s="104">
        <f t="shared" si="14"/>
        <v>0</v>
      </c>
      <c r="AE54" s="116"/>
      <c r="AF54" s="104">
        <f t="shared" si="15"/>
        <v>0</v>
      </c>
      <c r="AG54" s="116"/>
      <c r="AH54" s="104">
        <f t="shared" si="16"/>
        <v>0</v>
      </c>
      <c r="AI54" s="116"/>
      <c r="AJ54" s="106">
        <f t="shared" si="17"/>
        <v>0</v>
      </c>
      <c r="AK54" s="107">
        <f t="shared" si="18"/>
        <v>0</v>
      </c>
      <c r="AL54" s="144">
        <f t="shared" si="19"/>
        <v>0</v>
      </c>
      <c r="AM54" s="116"/>
    </row>
    <row r="55" spans="1:39" s="23" customFormat="1" ht="12" customHeight="1">
      <c r="A55" s="112">
        <f t="shared" si="0"/>
        <v>49</v>
      </c>
      <c r="B55" s="113"/>
      <c r="C55" s="113"/>
      <c r="D55" s="114"/>
      <c r="E55" s="115"/>
      <c r="F55" s="109">
        <f t="shared" si="1"/>
        <v>0</v>
      </c>
      <c r="G55" s="116"/>
      <c r="H55" s="104">
        <f t="shared" si="2"/>
        <v>0</v>
      </c>
      <c r="I55" s="116"/>
      <c r="J55" s="104">
        <f t="shared" si="20"/>
        <v>0</v>
      </c>
      <c r="K55" s="116"/>
      <c r="L55" s="104">
        <f t="shared" si="4"/>
        <v>0</v>
      </c>
      <c r="M55" s="151">
        <f t="shared" si="5"/>
        <v>0</v>
      </c>
      <c r="N55" s="117"/>
      <c r="O55" s="104">
        <f t="shared" si="6"/>
        <v>0</v>
      </c>
      <c r="P55" s="116"/>
      <c r="Q55" s="104">
        <f t="shared" si="7"/>
        <v>0</v>
      </c>
      <c r="R55" s="107">
        <f t="shared" si="8"/>
        <v>0</v>
      </c>
      <c r="S55" s="115"/>
      <c r="T55" s="111">
        <f t="shared" si="9"/>
        <v>0</v>
      </c>
      <c r="U55" s="116"/>
      <c r="V55" s="104">
        <f t="shared" si="10"/>
        <v>0</v>
      </c>
      <c r="W55" s="116"/>
      <c r="X55" s="104">
        <f t="shared" si="11"/>
        <v>0</v>
      </c>
      <c r="Y55" s="116"/>
      <c r="Z55" s="104">
        <f t="shared" si="12"/>
        <v>0</v>
      </c>
      <c r="AA55" s="116"/>
      <c r="AB55" s="104">
        <f t="shared" si="13"/>
        <v>0</v>
      </c>
      <c r="AC55" s="116"/>
      <c r="AD55" s="104">
        <f t="shared" si="14"/>
        <v>0</v>
      </c>
      <c r="AE55" s="116"/>
      <c r="AF55" s="104">
        <f t="shared" si="15"/>
        <v>0</v>
      </c>
      <c r="AG55" s="116"/>
      <c r="AH55" s="104">
        <f t="shared" si="16"/>
        <v>0</v>
      </c>
      <c r="AI55" s="116"/>
      <c r="AJ55" s="106">
        <f t="shared" si="17"/>
        <v>0</v>
      </c>
      <c r="AK55" s="107">
        <f t="shared" si="18"/>
        <v>0</v>
      </c>
      <c r="AL55" s="144">
        <f t="shared" si="19"/>
        <v>0</v>
      </c>
      <c r="AM55" s="116"/>
    </row>
    <row r="56" spans="1:39" s="23" customFormat="1" ht="12" customHeight="1">
      <c r="A56" s="112">
        <f t="shared" si="0"/>
        <v>50</v>
      </c>
      <c r="B56" s="113"/>
      <c r="C56" s="113"/>
      <c r="D56" s="114"/>
      <c r="E56" s="115"/>
      <c r="F56" s="109">
        <f t="shared" si="1"/>
        <v>0</v>
      </c>
      <c r="G56" s="116"/>
      <c r="H56" s="104">
        <f t="shared" si="2"/>
        <v>0</v>
      </c>
      <c r="I56" s="116"/>
      <c r="J56" s="104">
        <f t="shared" si="20"/>
        <v>0</v>
      </c>
      <c r="K56" s="116"/>
      <c r="L56" s="104">
        <f t="shared" si="4"/>
        <v>0</v>
      </c>
      <c r="M56" s="151">
        <f t="shared" si="5"/>
        <v>0</v>
      </c>
      <c r="N56" s="117"/>
      <c r="O56" s="104">
        <f t="shared" si="6"/>
        <v>0</v>
      </c>
      <c r="P56" s="116"/>
      <c r="Q56" s="104">
        <f t="shared" si="7"/>
        <v>0</v>
      </c>
      <c r="R56" s="107">
        <f t="shared" si="8"/>
        <v>0</v>
      </c>
      <c r="S56" s="115"/>
      <c r="T56" s="111">
        <f t="shared" si="9"/>
        <v>0</v>
      </c>
      <c r="U56" s="116"/>
      <c r="V56" s="104">
        <f t="shared" si="10"/>
        <v>0</v>
      </c>
      <c r="W56" s="116"/>
      <c r="X56" s="104">
        <f t="shared" si="11"/>
        <v>0</v>
      </c>
      <c r="Y56" s="116"/>
      <c r="Z56" s="104">
        <f t="shared" si="12"/>
        <v>0</v>
      </c>
      <c r="AA56" s="116"/>
      <c r="AB56" s="104">
        <f t="shared" si="13"/>
        <v>0</v>
      </c>
      <c r="AC56" s="116"/>
      <c r="AD56" s="104">
        <f t="shared" si="14"/>
        <v>0</v>
      </c>
      <c r="AE56" s="116"/>
      <c r="AF56" s="104">
        <f t="shared" si="15"/>
        <v>0</v>
      </c>
      <c r="AG56" s="116"/>
      <c r="AH56" s="104">
        <f t="shared" si="16"/>
        <v>0</v>
      </c>
      <c r="AI56" s="116"/>
      <c r="AJ56" s="106">
        <f t="shared" si="17"/>
        <v>0</v>
      </c>
      <c r="AK56" s="107">
        <f t="shared" si="18"/>
        <v>0</v>
      </c>
      <c r="AL56" s="144">
        <f t="shared" si="19"/>
        <v>0</v>
      </c>
      <c r="AM56" s="116"/>
    </row>
    <row r="57" spans="1:39" s="23" customFormat="1" ht="12" customHeight="1">
      <c r="A57" s="112">
        <f t="shared" si="0"/>
        <v>51</v>
      </c>
      <c r="B57" s="113"/>
      <c r="C57" s="113"/>
      <c r="D57" s="114"/>
      <c r="E57" s="115"/>
      <c r="F57" s="109">
        <f t="shared" si="1"/>
        <v>0</v>
      </c>
      <c r="G57" s="116"/>
      <c r="H57" s="104">
        <f t="shared" si="2"/>
        <v>0</v>
      </c>
      <c r="I57" s="116"/>
      <c r="J57" s="104">
        <f t="shared" si="20"/>
        <v>0</v>
      </c>
      <c r="K57" s="116"/>
      <c r="L57" s="104">
        <f t="shared" si="4"/>
        <v>0</v>
      </c>
      <c r="M57" s="151">
        <f t="shared" si="5"/>
        <v>0</v>
      </c>
      <c r="N57" s="117"/>
      <c r="O57" s="104">
        <f t="shared" si="6"/>
        <v>0</v>
      </c>
      <c r="P57" s="116"/>
      <c r="Q57" s="104">
        <f t="shared" si="7"/>
        <v>0</v>
      </c>
      <c r="R57" s="107">
        <f t="shared" si="8"/>
        <v>0</v>
      </c>
      <c r="S57" s="115"/>
      <c r="T57" s="111">
        <f t="shared" si="9"/>
        <v>0</v>
      </c>
      <c r="U57" s="116"/>
      <c r="V57" s="104">
        <f t="shared" si="10"/>
        <v>0</v>
      </c>
      <c r="W57" s="116"/>
      <c r="X57" s="104">
        <f t="shared" si="11"/>
        <v>0</v>
      </c>
      <c r="Y57" s="116"/>
      <c r="Z57" s="104">
        <f t="shared" si="12"/>
        <v>0</v>
      </c>
      <c r="AA57" s="116"/>
      <c r="AB57" s="104">
        <f t="shared" si="13"/>
        <v>0</v>
      </c>
      <c r="AC57" s="116"/>
      <c r="AD57" s="104">
        <f t="shared" si="14"/>
        <v>0</v>
      </c>
      <c r="AE57" s="116"/>
      <c r="AF57" s="104">
        <f t="shared" si="15"/>
        <v>0</v>
      </c>
      <c r="AG57" s="116"/>
      <c r="AH57" s="104">
        <f t="shared" si="16"/>
        <v>0</v>
      </c>
      <c r="AI57" s="116"/>
      <c r="AJ57" s="106">
        <f t="shared" si="17"/>
        <v>0</v>
      </c>
      <c r="AK57" s="107">
        <f t="shared" si="18"/>
        <v>0</v>
      </c>
      <c r="AL57" s="144">
        <f t="shared" si="19"/>
        <v>0</v>
      </c>
      <c r="AM57" s="116"/>
    </row>
    <row r="58" spans="1:39" s="23" customFormat="1" ht="12" customHeight="1">
      <c r="A58" s="112">
        <f t="shared" si="0"/>
        <v>52</v>
      </c>
      <c r="B58" s="113"/>
      <c r="C58" s="113"/>
      <c r="D58" s="114"/>
      <c r="E58" s="115"/>
      <c r="F58" s="109">
        <f t="shared" si="1"/>
        <v>0</v>
      </c>
      <c r="G58" s="116"/>
      <c r="H58" s="104">
        <f t="shared" si="2"/>
        <v>0</v>
      </c>
      <c r="I58" s="116"/>
      <c r="J58" s="104">
        <f t="shared" si="20"/>
        <v>0</v>
      </c>
      <c r="K58" s="116"/>
      <c r="L58" s="104">
        <f t="shared" si="4"/>
        <v>0</v>
      </c>
      <c r="M58" s="151">
        <f t="shared" si="5"/>
        <v>0</v>
      </c>
      <c r="N58" s="117"/>
      <c r="O58" s="104">
        <f t="shared" si="6"/>
        <v>0</v>
      </c>
      <c r="P58" s="116"/>
      <c r="Q58" s="104">
        <f t="shared" si="7"/>
        <v>0</v>
      </c>
      <c r="R58" s="107">
        <f t="shared" si="8"/>
        <v>0</v>
      </c>
      <c r="S58" s="115"/>
      <c r="T58" s="111">
        <f t="shared" si="9"/>
        <v>0</v>
      </c>
      <c r="U58" s="116"/>
      <c r="V58" s="104">
        <f t="shared" si="10"/>
        <v>0</v>
      </c>
      <c r="W58" s="116"/>
      <c r="X58" s="104">
        <f t="shared" si="11"/>
        <v>0</v>
      </c>
      <c r="Y58" s="116"/>
      <c r="Z58" s="104">
        <f t="shared" si="12"/>
        <v>0</v>
      </c>
      <c r="AA58" s="116"/>
      <c r="AB58" s="104">
        <f t="shared" si="13"/>
        <v>0</v>
      </c>
      <c r="AC58" s="116"/>
      <c r="AD58" s="104">
        <f t="shared" si="14"/>
        <v>0</v>
      </c>
      <c r="AE58" s="116"/>
      <c r="AF58" s="104">
        <f t="shared" si="15"/>
        <v>0</v>
      </c>
      <c r="AG58" s="116"/>
      <c r="AH58" s="104">
        <f t="shared" si="16"/>
        <v>0</v>
      </c>
      <c r="AI58" s="116"/>
      <c r="AJ58" s="106">
        <f t="shared" si="17"/>
        <v>0</v>
      </c>
      <c r="AK58" s="107">
        <f t="shared" si="18"/>
        <v>0</v>
      </c>
      <c r="AL58" s="144">
        <f t="shared" si="19"/>
        <v>0</v>
      </c>
      <c r="AM58" s="116"/>
    </row>
    <row r="59" spans="1:39" s="23" customFormat="1" ht="12" customHeight="1">
      <c r="A59" s="112">
        <f t="shared" si="0"/>
        <v>53</v>
      </c>
      <c r="B59" s="113"/>
      <c r="C59" s="113"/>
      <c r="D59" s="114"/>
      <c r="E59" s="115"/>
      <c r="F59" s="109">
        <f t="shared" si="1"/>
        <v>0</v>
      </c>
      <c r="G59" s="116"/>
      <c r="H59" s="104">
        <f t="shared" si="2"/>
        <v>0</v>
      </c>
      <c r="I59" s="116"/>
      <c r="J59" s="104">
        <f t="shared" si="20"/>
        <v>0</v>
      </c>
      <c r="K59" s="116"/>
      <c r="L59" s="104">
        <f t="shared" si="4"/>
        <v>0</v>
      </c>
      <c r="M59" s="151">
        <f t="shared" si="5"/>
        <v>0</v>
      </c>
      <c r="N59" s="117"/>
      <c r="O59" s="104">
        <f t="shared" si="6"/>
        <v>0</v>
      </c>
      <c r="P59" s="116"/>
      <c r="Q59" s="104">
        <f t="shared" si="7"/>
        <v>0</v>
      </c>
      <c r="R59" s="107">
        <f t="shared" si="8"/>
        <v>0</v>
      </c>
      <c r="S59" s="115"/>
      <c r="T59" s="111">
        <f t="shared" si="9"/>
        <v>0</v>
      </c>
      <c r="U59" s="116"/>
      <c r="V59" s="104">
        <f t="shared" si="10"/>
        <v>0</v>
      </c>
      <c r="W59" s="116"/>
      <c r="X59" s="104">
        <f t="shared" si="11"/>
        <v>0</v>
      </c>
      <c r="Y59" s="116"/>
      <c r="Z59" s="104">
        <f t="shared" si="12"/>
        <v>0</v>
      </c>
      <c r="AA59" s="116"/>
      <c r="AB59" s="104">
        <f t="shared" si="13"/>
        <v>0</v>
      </c>
      <c r="AC59" s="116"/>
      <c r="AD59" s="104">
        <f t="shared" si="14"/>
        <v>0</v>
      </c>
      <c r="AE59" s="116"/>
      <c r="AF59" s="104">
        <f t="shared" si="15"/>
        <v>0</v>
      </c>
      <c r="AG59" s="116"/>
      <c r="AH59" s="104">
        <f t="shared" si="16"/>
        <v>0</v>
      </c>
      <c r="AI59" s="116"/>
      <c r="AJ59" s="106">
        <f t="shared" si="17"/>
        <v>0</v>
      </c>
      <c r="AK59" s="107">
        <f t="shared" si="18"/>
        <v>0</v>
      </c>
      <c r="AL59" s="144">
        <f t="shared" si="19"/>
        <v>0</v>
      </c>
      <c r="AM59" s="116"/>
    </row>
    <row r="60" spans="1:39" s="8" customFormat="1" ht="12.75">
      <c r="A60" s="112">
        <f t="shared" si="0"/>
        <v>54</v>
      </c>
      <c r="B60" s="113"/>
      <c r="C60" s="113"/>
      <c r="D60" s="114"/>
      <c r="E60" s="115"/>
      <c r="F60" s="109">
        <f t="shared" si="1"/>
        <v>0</v>
      </c>
      <c r="G60" s="116"/>
      <c r="H60" s="104">
        <f t="shared" si="2"/>
        <v>0</v>
      </c>
      <c r="I60" s="116"/>
      <c r="J60" s="104">
        <f t="shared" si="20"/>
        <v>0</v>
      </c>
      <c r="K60" s="116"/>
      <c r="L60" s="104">
        <f t="shared" si="4"/>
        <v>0</v>
      </c>
      <c r="M60" s="151">
        <f t="shared" si="5"/>
        <v>0</v>
      </c>
      <c r="N60" s="117"/>
      <c r="O60" s="104">
        <f t="shared" si="6"/>
        <v>0</v>
      </c>
      <c r="P60" s="116"/>
      <c r="Q60" s="104">
        <f t="shared" si="7"/>
        <v>0</v>
      </c>
      <c r="R60" s="107">
        <f t="shared" si="8"/>
        <v>0</v>
      </c>
      <c r="S60" s="115"/>
      <c r="T60" s="111">
        <f t="shared" si="9"/>
        <v>0</v>
      </c>
      <c r="U60" s="116"/>
      <c r="V60" s="104">
        <f t="shared" si="10"/>
        <v>0</v>
      </c>
      <c r="W60" s="116"/>
      <c r="X60" s="104">
        <f t="shared" si="11"/>
        <v>0</v>
      </c>
      <c r="Y60" s="116"/>
      <c r="Z60" s="104">
        <f t="shared" si="12"/>
        <v>0</v>
      </c>
      <c r="AA60" s="116"/>
      <c r="AB60" s="104">
        <f t="shared" si="13"/>
        <v>0</v>
      </c>
      <c r="AC60" s="116"/>
      <c r="AD60" s="104">
        <f t="shared" si="14"/>
        <v>0</v>
      </c>
      <c r="AE60" s="116"/>
      <c r="AF60" s="104">
        <f t="shared" si="15"/>
        <v>0</v>
      </c>
      <c r="AG60" s="116"/>
      <c r="AH60" s="104">
        <f t="shared" si="16"/>
        <v>0</v>
      </c>
      <c r="AI60" s="116"/>
      <c r="AJ60" s="106">
        <f t="shared" si="17"/>
        <v>0</v>
      </c>
      <c r="AK60" s="107">
        <f t="shared" si="18"/>
        <v>0</v>
      </c>
      <c r="AL60" s="144">
        <f t="shared" si="19"/>
        <v>0</v>
      </c>
      <c r="AM60" s="116"/>
    </row>
    <row r="61" spans="1:39" s="8" customFormat="1" ht="12.75">
      <c r="A61" s="112">
        <f t="shared" si="0"/>
        <v>55</v>
      </c>
      <c r="B61" s="113"/>
      <c r="C61" s="113"/>
      <c r="D61" s="114"/>
      <c r="E61" s="115"/>
      <c r="F61" s="109">
        <f t="shared" si="1"/>
        <v>0</v>
      </c>
      <c r="G61" s="116"/>
      <c r="H61" s="104">
        <f t="shared" si="2"/>
        <v>0</v>
      </c>
      <c r="I61" s="116"/>
      <c r="J61" s="104">
        <f t="shared" si="20"/>
        <v>0</v>
      </c>
      <c r="K61" s="116"/>
      <c r="L61" s="104">
        <f t="shared" si="4"/>
        <v>0</v>
      </c>
      <c r="M61" s="151">
        <f t="shared" si="5"/>
        <v>0</v>
      </c>
      <c r="N61" s="117"/>
      <c r="O61" s="104">
        <f t="shared" si="6"/>
        <v>0</v>
      </c>
      <c r="P61" s="116"/>
      <c r="Q61" s="104">
        <f t="shared" si="7"/>
        <v>0</v>
      </c>
      <c r="R61" s="107">
        <f t="shared" si="8"/>
        <v>0</v>
      </c>
      <c r="S61" s="115"/>
      <c r="T61" s="111">
        <f t="shared" si="9"/>
        <v>0</v>
      </c>
      <c r="U61" s="116"/>
      <c r="V61" s="104">
        <f t="shared" si="10"/>
        <v>0</v>
      </c>
      <c r="W61" s="116"/>
      <c r="X61" s="104">
        <f t="shared" si="11"/>
        <v>0</v>
      </c>
      <c r="Y61" s="116"/>
      <c r="Z61" s="104">
        <f t="shared" si="12"/>
        <v>0</v>
      </c>
      <c r="AA61" s="116"/>
      <c r="AB61" s="104">
        <f t="shared" si="13"/>
        <v>0</v>
      </c>
      <c r="AC61" s="116"/>
      <c r="AD61" s="104">
        <f t="shared" si="14"/>
        <v>0</v>
      </c>
      <c r="AE61" s="116"/>
      <c r="AF61" s="104">
        <f t="shared" si="15"/>
        <v>0</v>
      </c>
      <c r="AG61" s="116"/>
      <c r="AH61" s="104">
        <f t="shared" si="16"/>
        <v>0</v>
      </c>
      <c r="AI61" s="116"/>
      <c r="AJ61" s="106">
        <f t="shared" si="17"/>
        <v>0</v>
      </c>
      <c r="AK61" s="107">
        <f t="shared" si="18"/>
        <v>0</v>
      </c>
      <c r="AL61" s="144">
        <f t="shared" si="19"/>
        <v>0</v>
      </c>
      <c r="AM61" s="116"/>
    </row>
    <row r="62" spans="1:39" s="8" customFormat="1" ht="12.75">
      <c r="A62" s="112">
        <f t="shared" si="0"/>
        <v>56</v>
      </c>
      <c r="B62" s="113"/>
      <c r="C62" s="113"/>
      <c r="D62" s="114"/>
      <c r="E62" s="115"/>
      <c r="F62" s="109">
        <f t="shared" si="1"/>
        <v>0</v>
      </c>
      <c r="G62" s="116"/>
      <c r="H62" s="104">
        <f t="shared" si="2"/>
        <v>0</v>
      </c>
      <c r="I62" s="116"/>
      <c r="J62" s="104">
        <f t="shared" si="20"/>
        <v>0</v>
      </c>
      <c r="K62" s="116"/>
      <c r="L62" s="104">
        <f t="shared" si="4"/>
        <v>0</v>
      </c>
      <c r="M62" s="151">
        <f t="shared" si="5"/>
        <v>0</v>
      </c>
      <c r="N62" s="117"/>
      <c r="O62" s="104">
        <f t="shared" si="6"/>
        <v>0</v>
      </c>
      <c r="P62" s="116"/>
      <c r="Q62" s="104">
        <f t="shared" si="7"/>
        <v>0</v>
      </c>
      <c r="R62" s="107">
        <f t="shared" si="8"/>
        <v>0</v>
      </c>
      <c r="S62" s="115"/>
      <c r="T62" s="111">
        <f t="shared" si="9"/>
        <v>0</v>
      </c>
      <c r="U62" s="116"/>
      <c r="V62" s="104">
        <f t="shared" si="10"/>
        <v>0</v>
      </c>
      <c r="W62" s="116"/>
      <c r="X62" s="104">
        <f t="shared" si="11"/>
        <v>0</v>
      </c>
      <c r="Y62" s="116"/>
      <c r="Z62" s="104">
        <f t="shared" si="12"/>
        <v>0</v>
      </c>
      <c r="AA62" s="116"/>
      <c r="AB62" s="104">
        <f t="shared" si="13"/>
        <v>0</v>
      </c>
      <c r="AC62" s="116"/>
      <c r="AD62" s="104">
        <f t="shared" si="14"/>
        <v>0</v>
      </c>
      <c r="AE62" s="116"/>
      <c r="AF62" s="104">
        <f t="shared" si="15"/>
        <v>0</v>
      </c>
      <c r="AG62" s="116"/>
      <c r="AH62" s="104">
        <f t="shared" si="16"/>
        <v>0</v>
      </c>
      <c r="AI62" s="116"/>
      <c r="AJ62" s="106">
        <f t="shared" si="17"/>
        <v>0</v>
      </c>
      <c r="AK62" s="107">
        <f t="shared" si="18"/>
        <v>0</v>
      </c>
      <c r="AL62" s="144">
        <f t="shared" si="19"/>
        <v>0</v>
      </c>
      <c r="AM62" s="116"/>
    </row>
    <row r="63" spans="1:39" s="8" customFormat="1" ht="12.75">
      <c r="A63" s="112">
        <f t="shared" si="0"/>
        <v>57</v>
      </c>
      <c r="B63" s="113"/>
      <c r="C63" s="113"/>
      <c r="D63" s="114"/>
      <c r="E63" s="115"/>
      <c r="F63" s="109">
        <f t="shared" si="1"/>
        <v>0</v>
      </c>
      <c r="G63" s="116"/>
      <c r="H63" s="104">
        <f t="shared" si="2"/>
        <v>0</v>
      </c>
      <c r="I63" s="116"/>
      <c r="J63" s="104">
        <f t="shared" si="20"/>
        <v>0</v>
      </c>
      <c r="K63" s="116"/>
      <c r="L63" s="104">
        <f t="shared" si="4"/>
        <v>0</v>
      </c>
      <c r="M63" s="151">
        <f t="shared" si="5"/>
        <v>0</v>
      </c>
      <c r="N63" s="117"/>
      <c r="O63" s="104">
        <f t="shared" si="6"/>
        <v>0</v>
      </c>
      <c r="P63" s="116"/>
      <c r="Q63" s="104">
        <f t="shared" si="7"/>
        <v>0</v>
      </c>
      <c r="R63" s="107">
        <f t="shared" si="8"/>
        <v>0</v>
      </c>
      <c r="S63" s="115"/>
      <c r="T63" s="111">
        <f t="shared" si="9"/>
        <v>0</v>
      </c>
      <c r="U63" s="116"/>
      <c r="V63" s="104">
        <f t="shared" si="10"/>
        <v>0</v>
      </c>
      <c r="W63" s="116"/>
      <c r="X63" s="104">
        <f t="shared" si="11"/>
        <v>0</v>
      </c>
      <c r="Y63" s="116"/>
      <c r="Z63" s="104">
        <f t="shared" si="12"/>
        <v>0</v>
      </c>
      <c r="AA63" s="116"/>
      <c r="AB63" s="104">
        <f t="shared" si="13"/>
        <v>0</v>
      </c>
      <c r="AC63" s="116"/>
      <c r="AD63" s="104">
        <f t="shared" si="14"/>
        <v>0</v>
      </c>
      <c r="AE63" s="116"/>
      <c r="AF63" s="104">
        <f t="shared" si="15"/>
        <v>0</v>
      </c>
      <c r="AG63" s="116"/>
      <c r="AH63" s="104">
        <f t="shared" si="16"/>
        <v>0</v>
      </c>
      <c r="AI63" s="116"/>
      <c r="AJ63" s="106">
        <f t="shared" si="17"/>
        <v>0</v>
      </c>
      <c r="AK63" s="107">
        <f t="shared" si="18"/>
        <v>0</v>
      </c>
      <c r="AL63" s="144">
        <f t="shared" si="19"/>
        <v>0</v>
      </c>
      <c r="AM63" s="116"/>
    </row>
    <row r="64" spans="1:39" s="8" customFormat="1" ht="12.75">
      <c r="A64" s="112">
        <f t="shared" si="0"/>
        <v>58</v>
      </c>
      <c r="B64" s="113"/>
      <c r="C64" s="113"/>
      <c r="D64" s="114"/>
      <c r="E64" s="115"/>
      <c r="F64" s="109">
        <f t="shared" si="1"/>
        <v>0</v>
      </c>
      <c r="G64" s="116"/>
      <c r="H64" s="104">
        <f t="shared" si="2"/>
        <v>0</v>
      </c>
      <c r="I64" s="116"/>
      <c r="J64" s="104">
        <f t="shared" si="20"/>
        <v>0</v>
      </c>
      <c r="K64" s="116"/>
      <c r="L64" s="104">
        <f t="shared" si="4"/>
        <v>0</v>
      </c>
      <c r="M64" s="151">
        <f t="shared" si="5"/>
        <v>0</v>
      </c>
      <c r="N64" s="117"/>
      <c r="O64" s="104">
        <f t="shared" si="6"/>
        <v>0</v>
      </c>
      <c r="P64" s="116"/>
      <c r="Q64" s="104">
        <f t="shared" si="7"/>
        <v>0</v>
      </c>
      <c r="R64" s="107">
        <f t="shared" si="8"/>
        <v>0</v>
      </c>
      <c r="S64" s="115"/>
      <c r="T64" s="111">
        <f t="shared" si="9"/>
        <v>0</v>
      </c>
      <c r="U64" s="116"/>
      <c r="V64" s="104">
        <f t="shared" si="10"/>
        <v>0</v>
      </c>
      <c r="W64" s="116"/>
      <c r="X64" s="104">
        <f t="shared" si="11"/>
        <v>0</v>
      </c>
      <c r="Y64" s="116"/>
      <c r="Z64" s="104">
        <f t="shared" si="12"/>
        <v>0</v>
      </c>
      <c r="AA64" s="116"/>
      <c r="AB64" s="104">
        <f t="shared" si="13"/>
        <v>0</v>
      </c>
      <c r="AC64" s="116"/>
      <c r="AD64" s="104">
        <f t="shared" si="14"/>
        <v>0</v>
      </c>
      <c r="AE64" s="116"/>
      <c r="AF64" s="104">
        <f t="shared" si="15"/>
        <v>0</v>
      </c>
      <c r="AG64" s="116"/>
      <c r="AH64" s="104">
        <f t="shared" si="16"/>
        <v>0</v>
      </c>
      <c r="AI64" s="116"/>
      <c r="AJ64" s="106">
        <f t="shared" si="17"/>
        <v>0</v>
      </c>
      <c r="AK64" s="107">
        <f t="shared" si="18"/>
        <v>0</v>
      </c>
      <c r="AL64" s="144">
        <f t="shared" si="19"/>
        <v>0</v>
      </c>
      <c r="AM64" s="116"/>
    </row>
    <row r="65" spans="1:39" s="8" customFormat="1" ht="12.75">
      <c r="A65" s="112">
        <f t="shared" si="0"/>
        <v>59</v>
      </c>
      <c r="B65" s="113"/>
      <c r="C65" s="113"/>
      <c r="D65" s="114"/>
      <c r="E65" s="115"/>
      <c r="F65" s="109">
        <f t="shared" si="1"/>
        <v>0</v>
      </c>
      <c r="G65" s="116"/>
      <c r="H65" s="104">
        <f t="shared" si="2"/>
        <v>0</v>
      </c>
      <c r="I65" s="116"/>
      <c r="J65" s="104">
        <f t="shared" si="20"/>
        <v>0</v>
      </c>
      <c r="K65" s="116"/>
      <c r="L65" s="104">
        <f t="shared" si="4"/>
        <v>0</v>
      </c>
      <c r="M65" s="151">
        <f t="shared" si="5"/>
        <v>0</v>
      </c>
      <c r="N65" s="117"/>
      <c r="O65" s="104">
        <f t="shared" si="6"/>
        <v>0</v>
      </c>
      <c r="P65" s="116"/>
      <c r="Q65" s="104">
        <f t="shared" si="7"/>
        <v>0</v>
      </c>
      <c r="R65" s="107">
        <f t="shared" si="8"/>
        <v>0</v>
      </c>
      <c r="S65" s="115"/>
      <c r="T65" s="111">
        <f t="shared" si="9"/>
        <v>0</v>
      </c>
      <c r="U65" s="116"/>
      <c r="V65" s="104">
        <f t="shared" si="10"/>
        <v>0</v>
      </c>
      <c r="W65" s="116"/>
      <c r="X65" s="104">
        <f t="shared" si="11"/>
        <v>0</v>
      </c>
      <c r="Y65" s="116"/>
      <c r="Z65" s="104">
        <f t="shared" si="12"/>
        <v>0</v>
      </c>
      <c r="AA65" s="116"/>
      <c r="AB65" s="104">
        <f t="shared" si="13"/>
        <v>0</v>
      </c>
      <c r="AC65" s="116"/>
      <c r="AD65" s="104">
        <f t="shared" si="14"/>
        <v>0</v>
      </c>
      <c r="AE65" s="116"/>
      <c r="AF65" s="104">
        <f t="shared" si="15"/>
        <v>0</v>
      </c>
      <c r="AG65" s="116"/>
      <c r="AH65" s="104">
        <f t="shared" si="16"/>
        <v>0</v>
      </c>
      <c r="AI65" s="116"/>
      <c r="AJ65" s="106">
        <f t="shared" si="17"/>
        <v>0</v>
      </c>
      <c r="AK65" s="107">
        <f t="shared" si="18"/>
        <v>0</v>
      </c>
      <c r="AL65" s="144">
        <f t="shared" si="19"/>
        <v>0</v>
      </c>
      <c r="AM65" s="116"/>
    </row>
    <row r="66" spans="1:39" s="8" customFormat="1" ht="12.75">
      <c r="A66" s="112">
        <f t="shared" si="0"/>
        <v>60</v>
      </c>
      <c r="B66" s="113"/>
      <c r="C66" s="113"/>
      <c r="D66" s="114"/>
      <c r="E66" s="115"/>
      <c r="F66" s="109">
        <f t="shared" si="1"/>
        <v>0</v>
      </c>
      <c r="G66" s="116"/>
      <c r="H66" s="104">
        <f t="shared" si="2"/>
        <v>0</v>
      </c>
      <c r="I66" s="116"/>
      <c r="J66" s="104">
        <f t="shared" si="20"/>
        <v>0</v>
      </c>
      <c r="K66" s="116"/>
      <c r="L66" s="104">
        <f t="shared" si="4"/>
        <v>0</v>
      </c>
      <c r="M66" s="151">
        <f t="shared" si="5"/>
        <v>0</v>
      </c>
      <c r="N66" s="117"/>
      <c r="O66" s="104">
        <f t="shared" si="6"/>
        <v>0</v>
      </c>
      <c r="P66" s="116"/>
      <c r="Q66" s="104">
        <f t="shared" si="7"/>
        <v>0</v>
      </c>
      <c r="R66" s="107">
        <f t="shared" si="8"/>
        <v>0</v>
      </c>
      <c r="S66" s="115"/>
      <c r="T66" s="111">
        <f t="shared" si="9"/>
        <v>0</v>
      </c>
      <c r="U66" s="116"/>
      <c r="V66" s="104">
        <f t="shared" si="10"/>
        <v>0</v>
      </c>
      <c r="W66" s="116"/>
      <c r="X66" s="104">
        <f t="shared" si="11"/>
        <v>0</v>
      </c>
      <c r="Y66" s="116"/>
      <c r="Z66" s="104">
        <f t="shared" si="12"/>
        <v>0</v>
      </c>
      <c r="AA66" s="116"/>
      <c r="AB66" s="104">
        <f t="shared" si="13"/>
        <v>0</v>
      </c>
      <c r="AC66" s="116"/>
      <c r="AD66" s="104">
        <f t="shared" si="14"/>
        <v>0</v>
      </c>
      <c r="AE66" s="116"/>
      <c r="AF66" s="104">
        <f t="shared" si="15"/>
        <v>0</v>
      </c>
      <c r="AG66" s="116"/>
      <c r="AH66" s="104">
        <f t="shared" si="16"/>
        <v>0</v>
      </c>
      <c r="AI66" s="116"/>
      <c r="AJ66" s="106">
        <f t="shared" si="17"/>
        <v>0</v>
      </c>
      <c r="AK66" s="107">
        <f t="shared" si="18"/>
        <v>0</v>
      </c>
      <c r="AL66" s="144">
        <f t="shared" si="19"/>
        <v>0</v>
      </c>
      <c r="AM66" s="116"/>
    </row>
    <row r="67" spans="1:39" s="8" customFormat="1" ht="12.75">
      <c r="A67" s="112">
        <f t="shared" si="0"/>
        <v>61</v>
      </c>
      <c r="B67" s="113"/>
      <c r="C67" s="113"/>
      <c r="D67" s="114"/>
      <c r="E67" s="115"/>
      <c r="F67" s="109">
        <f t="shared" si="1"/>
        <v>0</v>
      </c>
      <c r="G67" s="116"/>
      <c r="H67" s="104">
        <f t="shared" si="2"/>
        <v>0</v>
      </c>
      <c r="I67" s="116"/>
      <c r="J67" s="104">
        <f t="shared" si="20"/>
        <v>0</v>
      </c>
      <c r="K67" s="116"/>
      <c r="L67" s="104">
        <f t="shared" si="4"/>
        <v>0</v>
      </c>
      <c r="M67" s="151">
        <f t="shared" si="5"/>
        <v>0</v>
      </c>
      <c r="N67" s="117"/>
      <c r="O67" s="104">
        <f t="shared" si="6"/>
        <v>0</v>
      </c>
      <c r="P67" s="116"/>
      <c r="Q67" s="104">
        <f t="shared" si="7"/>
        <v>0</v>
      </c>
      <c r="R67" s="107">
        <f t="shared" si="8"/>
        <v>0</v>
      </c>
      <c r="S67" s="115"/>
      <c r="T67" s="111">
        <f t="shared" si="9"/>
        <v>0</v>
      </c>
      <c r="U67" s="116"/>
      <c r="V67" s="104">
        <f t="shared" si="10"/>
        <v>0</v>
      </c>
      <c r="W67" s="116"/>
      <c r="X67" s="104">
        <f t="shared" si="11"/>
        <v>0</v>
      </c>
      <c r="Y67" s="116"/>
      <c r="Z67" s="104">
        <f t="shared" si="12"/>
        <v>0</v>
      </c>
      <c r="AA67" s="116"/>
      <c r="AB67" s="104">
        <f t="shared" si="13"/>
        <v>0</v>
      </c>
      <c r="AC67" s="116"/>
      <c r="AD67" s="104">
        <f t="shared" si="14"/>
        <v>0</v>
      </c>
      <c r="AE67" s="116"/>
      <c r="AF67" s="104">
        <f t="shared" si="15"/>
        <v>0</v>
      </c>
      <c r="AG67" s="116"/>
      <c r="AH67" s="104">
        <f t="shared" si="16"/>
        <v>0</v>
      </c>
      <c r="AI67" s="116"/>
      <c r="AJ67" s="106">
        <f t="shared" si="17"/>
        <v>0</v>
      </c>
      <c r="AK67" s="107">
        <f t="shared" si="18"/>
        <v>0</v>
      </c>
      <c r="AL67" s="144">
        <f t="shared" si="19"/>
        <v>0</v>
      </c>
      <c r="AM67" s="116"/>
    </row>
    <row r="68" spans="1:39" s="8" customFormat="1" ht="12.75">
      <c r="A68" s="112">
        <f t="shared" si="0"/>
        <v>62</v>
      </c>
      <c r="B68" s="113"/>
      <c r="C68" s="113"/>
      <c r="D68" s="114"/>
      <c r="E68" s="115"/>
      <c r="F68" s="109">
        <f t="shared" si="1"/>
        <v>0</v>
      </c>
      <c r="G68" s="116"/>
      <c r="H68" s="104">
        <f t="shared" si="2"/>
        <v>0</v>
      </c>
      <c r="I68" s="116"/>
      <c r="J68" s="104">
        <f t="shared" si="20"/>
        <v>0</v>
      </c>
      <c r="K68" s="116"/>
      <c r="L68" s="104">
        <f t="shared" si="4"/>
        <v>0</v>
      </c>
      <c r="M68" s="151">
        <f t="shared" si="5"/>
        <v>0</v>
      </c>
      <c r="N68" s="117"/>
      <c r="O68" s="104">
        <f t="shared" si="6"/>
        <v>0</v>
      </c>
      <c r="P68" s="116"/>
      <c r="Q68" s="104">
        <f t="shared" si="7"/>
        <v>0</v>
      </c>
      <c r="R68" s="107">
        <f t="shared" si="8"/>
        <v>0</v>
      </c>
      <c r="S68" s="115"/>
      <c r="T68" s="111">
        <f t="shared" si="9"/>
        <v>0</v>
      </c>
      <c r="U68" s="116"/>
      <c r="V68" s="104">
        <f t="shared" si="10"/>
        <v>0</v>
      </c>
      <c r="W68" s="116"/>
      <c r="X68" s="104">
        <f t="shared" si="11"/>
        <v>0</v>
      </c>
      <c r="Y68" s="116"/>
      <c r="Z68" s="104">
        <f t="shared" si="12"/>
        <v>0</v>
      </c>
      <c r="AA68" s="116"/>
      <c r="AB68" s="104">
        <f t="shared" si="13"/>
        <v>0</v>
      </c>
      <c r="AC68" s="116"/>
      <c r="AD68" s="104">
        <f t="shared" si="14"/>
        <v>0</v>
      </c>
      <c r="AE68" s="116"/>
      <c r="AF68" s="104">
        <f t="shared" si="15"/>
        <v>0</v>
      </c>
      <c r="AG68" s="116"/>
      <c r="AH68" s="104">
        <f t="shared" si="16"/>
        <v>0</v>
      </c>
      <c r="AI68" s="116"/>
      <c r="AJ68" s="106">
        <f t="shared" si="17"/>
        <v>0</v>
      </c>
      <c r="AK68" s="107">
        <f t="shared" si="18"/>
        <v>0</v>
      </c>
      <c r="AL68" s="144">
        <f t="shared" si="19"/>
        <v>0</v>
      </c>
      <c r="AM68" s="116"/>
    </row>
    <row r="69" spans="1:39" s="8" customFormat="1" ht="12.75">
      <c r="A69" s="112">
        <f t="shared" si="0"/>
        <v>63</v>
      </c>
      <c r="B69" s="113"/>
      <c r="C69" s="113"/>
      <c r="D69" s="114"/>
      <c r="E69" s="115"/>
      <c r="F69" s="109">
        <f t="shared" si="1"/>
        <v>0</v>
      </c>
      <c r="G69" s="116"/>
      <c r="H69" s="104">
        <f t="shared" si="2"/>
        <v>0</v>
      </c>
      <c r="I69" s="116"/>
      <c r="J69" s="104">
        <f t="shared" si="20"/>
        <v>0</v>
      </c>
      <c r="K69" s="116"/>
      <c r="L69" s="104">
        <f t="shared" si="4"/>
        <v>0</v>
      </c>
      <c r="M69" s="151">
        <f t="shared" si="5"/>
        <v>0</v>
      </c>
      <c r="N69" s="117"/>
      <c r="O69" s="104">
        <f t="shared" si="6"/>
        <v>0</v>
      </c>
      <c r="P69" s="116"/>
      <c r="Q69" s="104">
        <f t="shared" si="7"/>
        <v>0</v>
      </c>
      <c r="R69" s="107">
        <f t="shared" si="8"/>
        <v>0</v>
      </c>
      <c r="S69" s="115"/>
      <c r="T69" s="111">
        <f t="shared" si="9"/>
        <v>0</v>
      </c>
      <c r="U69" s="116"/>
      <c r="V69" s="104">
        <f t="shared" si="10"/>
        <v>0</v>
      </c>
      <c r="W69" s="116"/>
      <c r="X69" s="104">
        <f t="shared" si="11"/>
        <v>0</v>
      </c>
      <c r="Y69" s="116"/>
      <c r="Z69" s="104">
        <f t="shared" si="12"/>
        <v>0</v>
      </c>
      <c r="AA69" s="116"/>
      <c r="AB69" s="104">
        <f t="shared" si="13"/>
        <v>0</v>
      </c>
      <c r="AC69" s="116"/>
      <c r="AD69" s="104">
        <f t="shared" si="14"/>
        <v>0</v>
      </c>
      <c r="AE69" s="116"/>
      <c r="AF69" s="104">
        <f t="shared" si="15"/>
        <v>0</v>
      </c>
      <c r="AG69" s="116"/>
      <c r="AH69" s="104">
        <f t="shared" si="16"/>
        <v>0</v>
      </c>
      <c r="AI69" s="116"/>
      <c r="AJ69" s="106">
        <f t="shared" si="17"/>
        <v>0</v>
      </c>
      <c r="AK69" s="107">
        <f t="shared" si="18"/>
        <v>0</v>
      </c>
      <c r="AL69" s="144">
        <f t="shared" si="19"/>
        <v>0</v>
      </c>
      <c r="AM69" s="116"/>
    </row>
    <row r="70" spans="1:39" s="8" customFormat="1" ht="12.75">
      <c r="A70" s="112">
        <f t="shared" si="0"/>
        <v>64</v>
      </c>
      <c r="B70" s="113"/>
      <c r="C70" s="113"/>
      <c r="D70" s="114"/>
      <c r="E70" s="115"/>
      <c r="F70" s="109">
        <f t="shared" si="1"/>
        <v>0</v>
      </c>
      <c r="G70" s="116"/>
      <c r="H70" s="104">
        <f t="shared" si="2"/>
        <v>0</v>
      </c>
      <c r="I70" s="116"/>
      <c r="J70" s="104">
        <f t="shared" si="20"/>
        <v>0</v>
      </c>
      <c r="K70" s="116"/>
      <c r="L70" s="104">
        <f t="shared" si="4"/>
        <v>0</v>
      </c>
      <c r="M70" s="151">
        <f t="shared" si="5"/>
        <v>0</v>
      </c>
      <c r="N70" s="117"/>
      <c r="O70" s="104">
        <f t="shared" si="6"/>
        <v>0</v>
      </c>
      <c r="P70" s="116"/>
      <c r="Q70" s="104">
        <f t="shared" si="7"/>
        <v>0</v>
      </c>
      <c r="R70" s="107">
        <f t="shared" si="8"/>
        <v>0</v>
      </c>
      <c r="S70" s="115"/>
      <c r="T70" s="111">
        <f t="shared" si="9"/>
        <v>0</v>
      </c>
      <c r="U70" s="116"/>
      <c r="V70" s="104">
        <f t="shared" si="10"/>
        <v>0</v>
      </c>
      <c r="W70" s="116"/>
      <c r="X70" s="104">
        <f t="shared" si="11"/>
        <v>0</v>
      </c>
      <c r="Y70" s="116"/>
      <c r="Z70" s="104">
        <f t="shared" si="12"/>
        <v>0</v>
      </c>
      <c r="AA70" s="116"/>
      <c r="AB70" s="104">
        <f t="shared" si="13"/>
        <v>0</v>
      </c>
      <c r="AC70" s="116"/>
      <c r="AD70" s="104">
        <f t="shared" si="14"/>
        <v>0</v>
      </c>
      <c r="AE70" s="116"/>
      <c r="AF70" s="104">
        <f t="shared" si="15"/>
        <v>0</v>
      </c>
      <c r="AG70" s="116"/>
      <c r="AH70" s="104">
        <f t="shared" si="16"/>
        <v>0</v>
      </c>
      <c r="AI70" s="116"/>
      <c r="AJ70" s="106">
        <f t="shared" si="17"/>
        <v>0</v>
      </c>
      <c r="AK70" s="107">
        <f t="shared" si="18"/>
        <v>0</v>
      </c>
      <c r="AL70" s="144">
        <f t="shared" si="19"/>
        <v>0</v>
      </c>
      <c r="AM70" s="116"/>
    </row>
    <row r="71" spans="1:39" s="8" customFormat="1" ht="12.75">
      <c r="A71" s="112">
        <f t="shared" si="0"/>
        <v>65</v>
      </c>
      <c r="B71" s="113"/>
      <c r="C71" s="113"/>
      <c r="D71" s="114"/>
      <c r="E71" s="115"/>
      <c r="F71" s="109">
        <f t="shared" si="1"/>
        <v>0</v>
      </c>
      <c r="G71" s="116"/>
      <c r="H71" s="104">
        <f t="shared" si="2"/>
        <v>0</v>
      </c>
      <c r="I71" s="116"/>
      <c r="J71" s="104">
        <f aca="true" t="shared" si="21" ref="J71:J96">IF(I71="si",30,0)</f>
        <v>0</v>
      </c>
      <c r="K71" s="116"/>
      <c r="L71" s="104">
        <f t="shared" si="4"/>
        <v>0</v>
      </c>
      <c r="M71" s="151">
        <f t="shared" si="5"/>
        <v>0</v>
      </c>
      <c r="N71" s="117"/>
      <c r="O71" s="104">
        <f t="shared" si="6"/>
        <v>0</v>
      </c>
      <c r="P71" s="116"/>
      <c r="Q71" s="104">
        <f t="shared" si="7"/>
        <v>0</v>
      </c>
      <c r="R71" s="107">
        <f t="shared" si="8"/>
        <v>0</v>
      </c>
      <c r="S71" s="115"/>
      <c r="T71" s="111">
        <f t="shared" si="9"/>
        <v>0</v>
      </c>
      <c r="U71" s="116"/>
      <c r="V71" s="104">
        <f t="shared" si="10"/>
        <v>0</v>
      </c>
      <c r="W71" s="116"/>
      <c r="X71" s="104">
        <f t="shared" si="11"/>
        <v>0</v>
      </c>
      <c r="Y71" s="116"/>
      <c r="Z71" s="104">
        <f t="shared" si="12"/>
        <v>0</v>
      </c>
      <c r="AA71" s="116"/>
      <c r="AB71" s="104">
        <f t="shared" si="13"/>
        <v>0</v>
      </c>
      <c r="AC71" s="116"/>
      <c r="AD71" s="104">
        <f t="shared" si="14"/>
        <v>0</v>
      </c>
      <c r="AE71" s="116"/>
      <c r="AF71" s="104">
        <f t="shared" si="15"/>
        <v>0</v>
      </c>
      <c r="AG71" s="116"/>
      <c r="AH71" s="104">
        <f t="shared" si="16"/>
        <v>0</v>
      </c>
      <c r="AI71" s="116"/>
      <c r="AJ71" s="106">
        <f t="shared" si="17"/>
        <v>0</v>
      </c>
      <c r="AK71" s="107">
        <f t="shared" si="18"/>
        <v>0</v>
      </c>
      <c r="AL71" s="144">
        <f t="shared" si="19"/>
        <v>0</v>
      </c>
      <c r="AM71" s="116"/>
    </row>
    <row r="72" spans="1:39" s="8" customFormat="1" ht="12.75">
      <c r="A72" s="112">
        <f aca="true" t="shared" si="22" ref="A72:A96">A71+1</f>
        <v>66</v>
      </c>
      <c r="B72" s="113"/>
      <c r="C72" s="113"/>
      <c r="D72" s="114"/>
      <c r="E72" s="115"/>
      <c r="F72" s="109">
        <f aca="true" t="shared" si="23" ref="F72:F96">IF(AND(50&lt;E72,E72&lt;60),4,0)+IF(AND(59&lt;E72,E72&lt;66),5,0)+IF(AND(65&lt;E72,E72&lt;71),6,0)+IF(AND(70&lt;E72,E72&lt;76),7,0)+IF(AND(75&lt;E72,E72&lt;81),8,0)+IF(AND(80&lt;E72,E72&lt;86),9,0)+IF(AND(85&lt;E72,E72&lt;91),10,0)+IF(AND(90&lt;E72,E72&lt;96),11,0)+IF(AND(95&lt;E72,E72&lt;101),12,0)</f>
        <v>0</v>
      </c>
      <c r="G72" s="116"/>
      <c r="H72" s="104">
        <f aca="true" t="shared" si="24" ref="H72:H96">IF(G72="si",8,0)</f>
        <v>0</v>
      </c>
      <c r="I72" s="116"/>
      <c r="J72" s="104">
        <f t="shared" si="21"/>
        <v>0</v>
      </c>
      <c r="K72" s="116"/>
      <c r="L72" s="104">
        <f aca="true" t="shared" si="25" ref="L72:L96">IF(K72="si",6,0)</f>
        <v>0</v>
      </c>
      <c r="M72" s="151">
        <f aca="true" t="shared" si="26" ref="M72:M96">F72+H72+J72+L72</f>
        <v>0</v>
      </c>
      <c r="N72" s="117"/>
      <c r="O72" s="104">
        <f aca="true" t="shared" si="27" ref="O72:O96">N72*2</f>
        <v>0</v>
      </c>
      <c r="P72" s="116"/>
      <c r="Q72" s="104">
        <f aca="true" t="shared" si="28" ref="Q72:Q96">P72*1</f>
        <v>0</v>
      </c>
      <c r="R72" s="107">
        <f aca="true" t="shared" si="29" ref="R72:R96">O72+Q72</f>
        <v>0</v>
      </c>
      <c r="S72" s="115"/>
      <c r="T72" s="111">
        <f aca="true" t="shared" si="30" ref="T72:T96">S72*3</f>
        <v>0</v>
      </c>
      <c r="U72" s="116"/>
      <c r="V72" s="104">
        <f aca="true" t="shared" si="31" ref="V72:V96">U72*3</f>
        <v>0</v>
      </c>
      <c r="W72" s="116"/>
      <c r="X72" s="104">
        <f aca="true" t="shared" si="32" ref="X72:X96">W72*3</f>
        <v>0</v>
      </c>
      <c r="Y72" s="116"/>
      <c r="Z72" s="104">
        <f aca="true" t="shared" si="33" ref="Z72:Z96">IF(Y72="SI",12,0)</f>
        <v>0</v>
      </c>
      <c r="AA72" s="116"/>
      <c r="AB72" s="104">
        <f aca="true" t="shared" si="34" ref="AB72:AB96">IF(AA72="SI",6,0)</f>
        <v>0</v>
      </c>
      <c r="AC72" s="116"/>
      <c r="AD72" s="104">
        <f aca="true" t="shared" si="35" ref="AD72:AD96">IF(AC72&gt;3,9,AC72*3)</f>
        <v>0</v>
      </c>
      <c r="AE72" s="116"/>
      <c r="AF72" s="104">
        <f aca="true" t="shared" si="36" ref="AF72:AF96">IF(AE72&gt;3,3,AE72*1)</f>
        <v>0</v>
      </c>
      <c r="AG72" s="116"/>
      <c r="AH72" s="104">
        <f aca="true" t="shared" si="37" ref="AH72:AH96">IF(AG72="SI",6,0)</f>
        <v>0</v>
      </c>
      <c r="AI72" s="116"/>
      <c r="AJ72" s="106">
        <f aca="true" t="shared" si="38" ref="AJ72:AJ96">AI72*6</f>
        <v>0</v>
      </c>
      <c r="AK72" s="107">
        <f aca="true" t="shared" si="39" ref="AK72:AK96">IF(T72+V72+X72+Z72+IF(AB72+AD72+AF72&gt;10,10,AB72+AD72+AF72)+AH72+AJ72&gt;30,30,T72+V72+X72+Z72+IF(AB72+AD72+AF72&gt;10,10,AB72+AD72+AF72)+AH72+AJ72)</f>
        <v>0</v>
      </c>
      <c r="AL72" s="144">
        <f t="shared" si="19"/>
        <v>0</v>
      </c>
      <c r="AM72" s="116"/>
    </row>
    <row r="73" spans="1:39" s="8" customFormat="1" ht="12.75">
      <c r="A73" s="112">
        <f t="shared" si="22"/>
        <v>67</v>
      </c>
      <c r="B73" s="113"/>
      <c r="C73" s="113"/>
      <c r="D73" s="114"/>
      <c r="E73" s="115"/>
      <c r="F73" s="109">
        <f t="shared" si="23"/>
        <v>0</v>
      </c>
      <c r="G73" s="116"/>
      <c r="H73" s="104">
        <f t="shared" si="24"/>
        <v>0</v>
      </c>
      <c r="I73" s="116"/>
      <c r="J73" s="104">
        <f t="shared" si="21"/>
        <v>0</v>
      </c>
      <c r="K73" s="116"/>
      <c r="L73" s="104">
        <f t="shared" si="25"/>
        <v>0</v>
      </c>
      <c r="M73" s="151">
        <f t="shared" si="26"/>
        <v>0</v>
      </c>
      <c r="N73" s="117"/>
      <c r="O73" s="104">
        <f t="shared" si="27"/>
        <v>0</v>
      </c>
      <c r="P73" s="116"/>
      <c r="Q73" s="104">
        <f t="shared" si="28"/>
        <v>0</v>
      </c>
      <c r="R73" s="107">
        <f t="shared" si="29"/>
        <v>0</v>
      </c>
      <c r="S73" s="115"/>
      <c r="T73" s="111">
        <f t="shared" si="30"/>
        <v>0</v>
      </c>
      <c r="U73" s="116"/>
      <c r="V73" s="104">
        <f t="shared" si="31"/>
        <v>0</v>
      </c>
      <c r="W73" s="116"/>
      <c r="X73" s="104">
        <f t="shared" si="32"/>
        <v>0</v>
      </c>
      <c r="Y73" s="116"/>
      <c r="Z73" s="104">
        <f t="shared" si="33"/>
        <v>0</v>
      </c>
      <c r="AA73" s="116"/>
      <c r="AB73" s="104">
        <f t="shared" si="34"/>
        <v>0</v>
      </c>
      <c r="AC73" s="116"/>
      <c r="AD73" s="104">
        <f t="shared" si="35"/>
        <v>0</v>
      </c>
      <c r="AE73" s="116"/>
      <c r="AF73" s="104">
        <f t="shared" si="36"/>
        <v>0</v>
      </c>
      <c r="AG73" s="116"/>
      <c r="AH73" s="104">
        <f t="shared" si="37"/>
        <v>0</v>
      </c>
      <c r="AI73" s="116"/>
      <c r="AJ73" s="106">
        <f t="shared" si="38"/>
        <v>0</v>
      </c>
      <c r="AK73" s="107">
        <f t="shared" si="39"/>
        <v>0</v>
      </c>
      <c r="AL73" s="144">
        <f aca="true" t="shared" si="40" ref="AL73:AL96">M73+R73+AK73</f>
        <v>0</v>
      </c>
      <c r="AM73" s="116"/>
    </row>
    <row r="74" spans="1:39" s="8" customFormat="1" ht="12.75">
      <c r="A74" s="112">
        <f t="shared" si="22"/>
        <v>68</v>
      </c>
      <c r="B74" s="113"/>
      <c r="C74" s="113"/>
      <c r="D74" s="114"/>
      <c r="E74" s="115"/>
      <c r="F74" s="109">
        <f t="shared" si="23"/>
        <v>0</v>
      </c>
      <c r="G74" s="116"/>
      <c r="H74" s="104">
        <f t="shared" si="24"/>
        <v>0</v>
      </c>
      <c r="I74" s="116"/>
      <c r="J74" s="104">
        <f t="shared" si="21"/>
        <v>0</v>
      </c>
      <c r="K74" s="116"/>
      <c r="L74" s="104">
        <f t="shared" si="25"/>
        <v>0</v>
      </c>
      <c r="M74" s="151">
        <f t="shared" si="26"/>
        <v>0</v>
      </c>
      <c r="N74" s="117"/>
      <c r="O74" s="104">
        <f t="shared" si="27"/>
        <v>0</v>
      </c>
      <c r="P74" s="116"/>
      <c r="Q74" s="104">
        <f t="shared" si="28"/>
        <v>0</v>
      </c>
      <c r="R74" s="107">
        <f t="shared" si="29"/>
        <v>0</v>
      </c>
      <c r="S74" s="115"/>
      <c r="T74" s="111">
        <f t="shared" si="30"/>
        <v>0</v>
      </c>
      <c r="U74" s="116"/>
      <c r="V74" s="104">
        <f t="shared" si="31"/>
        <v>0</v>
      </c>
      <c r="W74" s="116"/>
      <c r="X74" s="104">
        <f t="shared" si="32"/>
        <v>0</v>
      </c>
      <c r="Y74" s="116"/>
      <c r="Z74" s="104">
        <f t="shared" si="33"/>
        <v>0</v>
      </c>
      <c r="AA74" s="116"/>
      <c r="AB74" s="104">
        <f t="shared" si="34"/>
        <v>0</v>
      </c>
      <c r="AC74" s="116"/>
      <c r="AD74" s="104">
        <f t="shared" si="35"/>
        <v>0</v>
      </c>
      <c r="AE74" s="116"/>
      <c r="AF74" s="104">
        <f t="shared" si="36"/>
        <v>0</v>
      </c>
      <c r="AG74" s="116"/>
      <c r="AH74" s="104">
        <f t="shared" si="37"/>
        <v>0</v>
      </c>
      <c r="AI74" s="116"/>
      <c r="AJ74" s="106">
        <f t="shared" si="38"/>
        <v>0</v>
      </c>
      <c r="AK74" s="107">
        <f t="shared" si="39"/>
        <v>0</v>
      </c>
      <c r="AL74" s="144">
        <f t="shared" si="40"/>
        <v>0</v>
      </c>
      <c r="AM74" s="116"/>
    </row>
    <row r="75" spans="1:39" s="8" customFormat="1" ht="12.75">
      <c r="A75" s="112">
        <f t="shared" si="22"/>
        <v>69</v>
      </c>
      <c r="B75" s="113"/>
      <c r="C75" s="113"/>
      <c r="D75" s="114"/>
      <c r="E75" s="115"/>
      <c r="F75" s="109">
        <f t="shared" si="23"/>
        <v>0</v>
      </c>
      <c r="G75" s="116"/>
      <c r="H75" s="104">
        <f t="shared" si="24"/>
        <v>0</v>
      </c>
      <c r="I75" s="116"/>
      <c r="J75" s="104">
        <f t="shared" si="21"/>
        <v>0</v>
      </c>
      <c r="K75" s="116"/>
      <c r="L75" s="104">
        <f t="shared" si="25"/>
        <v>0</v>
      </c>
      <c r="M75" s="151">
        <f t="shared" si="26"/>
        <v>0</v>
      </c>
      <c r="N75" s="117"/>
      <c r="O75" s="104">
        <f t="shared" si="27"/>
        <v>0</v>
      </c>
      <c r="P75" s="116"/>
      <c r="Q75" s="104">
        <f t="shared" si="28"/>
        <v>0</v>
      </c>
      <c r="R75" s="107">
        <f t="shared" si="29"/>
        <v>0</v>
      </c>
      <c r="S75" s="115"/>
      <c r="T75" s="111">
        <f t="shared" si="30"/>
        <v>0</v>
      </c>
      <c r="U75" s="116"/>
      <c r="V75" s="104">
        <f t="shared" si="31"/>
        <v>0</v>
      </c>
      <c r="W75" s="116"/>
      <c r="X75" s="104">
        <f t="shared" si="32"/>
        <v>0</v>
      </c>
      <c r="Y75" s="116"/>
      <c r="Z75" s="104">
        <f t="shared" si="33"/>
        <v>0</v>
      </c>
      <c r="AA75" s="116"/>
      <c r="AB75" s="104">
        <f t="shared" si="34"/>
        <v>0</v>
      </c>
      <c r="AC75" s="116"/>
      <c r="AD75" s="104">
        <f t="shared" si="35"/>
        <v>0</v>
      </c>
      <c r="AE75" s="116"/>
      <c r="AF75" s="104">
        <f t="shared" si="36"/>
        <v>0</v>
      </c>
      <c r="AG75" s="116"/>
      <c r="AH75" s="104">
        <f t="shared" si="37"/>
        <v>0</v>
      </c>
      <c r="AI75" s="116"/>
      <c r="AJ75" s="106">
        <f t="shared" si="38"/>
        <v>0</v>
      </c>
      <c r="AK75" s="107">
        <f t="shared" si="39"/>
        <v>0</v>
      </c>
      <c r="AL75" s="144">
        <f t="shared" si="40"/>
        <v>0</v>
      </c>
      <c r="AM75" s="116"/>
    </row>
    <row r="76" spans="1:39" s="8" customFormat="1" ht="12.75">
      <c r="A76" s="112">
        <f t="shared" si="22"/>
        <v>70</v>
      </c>
      <c r="B76" s="113"/>
      <c r="C76" s="113"/>
      <c r="D76" s="114"/>
      <c r="E76" s="115"/>
      <c r="F76" s="109">
        <f t="shared" si="23"/>
        <v>0</v>
      </c>
      <c r="G76" s="116"/>
      <c r="H76" s="104">
        <f t="shared" si="24"/>
        <v>0</v>
      </c>
      <c r="I76" s="116"/>
      <c r="J76" s="104">
        <f t="shared" si="21"/>
        <v>0</v>
      </c>
      <c r="K76" s="116"/>
      <c r="L76" s="104">
        <f t="shared" si="25"/>
        <v>0</v>
      </c>
      <c r="M76" s="151">
        <f t="shared" si="26"/>
        <v>0</v>
      </c>
      <c r="N76" s="117"/>
      <c r="O76" s="104">
        <f t="shared" si="27"/>
        <v>0</v>
      </c>
      <c r="P76" s="116"/>
      <c r="Q76" s="104">
        <f t="shared" si="28"/>
        <v>0</v>
      </c>
      <c r="R76" s="107">
        <f t="shared" si="29"/>
        <v>0</v>
      </c>
      <c r="S76" s="115"/>
      <c r="T76" s="111">
        <f t="shared" si="30"/>
        <v>0</v>
      </c>
      <c r="U76" s="116"/>
      <c r="V76" s="104">
        <f t="shared" si="31"/>
        <v>0</v>
      </c>
      <c r="W76" s="116"/>
      <c r="X76" s="104">
        <f t="shared" si="32"/>
        <v>0</v>
      </c>
      <c r="Y76" s="116"/>
      <c r="Z76" s="104">
        <f t="shared" si="33"/>
        <v>0</v>
      </c>
      <c r="AA76" s="116"/>
      <c r="AB76" s="104">
        <f t="shared" si="34"/>
        <v>0</v>
      </c>
      <c r="AC76" s="116"/>
      <c r="AD76" s="104">
        <f t="shared" si="35"/>
        <v>0</v>
      </c>
      <c r="AE76" s="116"/>
      <c r="AF76" s="104">
        <f t="shared" si="36"/>
        <v>0</v>
      </c>
      <c r="AG76" s="116"/>
      <c r="AH76" s="104">
        <f t="shared" si="37"/>
        <v>0</v>
      </c>
      <c r="AI76" s="116"/>
      <c r="AJ76" s="106">
        <f t="shared" si="38"/>
        <v>0</v>
      </c>
      <c r="AK76" s="107">
        <f t="shared" si="39"/>
        <v>0</v>
      </c>
      <c r="AL76" s="144">
        <f t="shared" si="40"/>
        <v>0</v>
      </c>
      <c r="AM76" s="116"/>
    </row>
    <row r="77" spans="1:39" s="8" customFormat="1" ht="12.75">
      <c r="A77" s="112">
        <f t="shared" si="22"/>
        <v>71</v>
      </c>
      <c r="B77" s="113"/>
      <c r="C77" s="113"/>
      <c r="D77" s="114"/>
      <c r="E77" s="115"/>
      <c r="F77" s="109">
        <f t="shared" si="23"/>
        <v>0</v>
      </c>
      <c r="G77" s="116"/>
      <c r="H77" s="104">
        <f t="shared" si="24"/>
        <v>0</v>
      </c>
      <c r="I77" s="116"/>
      <c r="J77" s="104">
        <f t="shared" si="21"/>
        <v>0</v>
      </c>
      <c r="K77" s="116"/>
      <c r="L77" s="104">
        <f t="shared" si="25"/>
        <v>0</v>
      </c>
      <c r="M77" s="151">
        <f t="shared" si="26"/>
        <v>0</v>
      </c>
      <c r="N77" s="117"/>
      <c r="O77" s="104">
        <f t="shared" si="27"/>
        <v>0</v>
      </c>
      <c r="P77" s="116"/>
      <c r="Q77" s="104">
        <f t="shared" si="28"/>
        <v>0</v>
      </c>
      <c r="R77" s="107">
        <f t="shared" si="29"/>
        <v>0</v>
      </c>
      <c r="S77" s="115"/>
      <c r="T77" s="111">
        <f t="shared" si="30"/>
        <v>0</v>
      </c>
      <c r="U77" s="116"/>
      <c r="V77" s="104">
        <f t="shared" si="31"/>
        <v>0</v>
      </c>
      <c r="W77" s="116"/>
      <c r="X77" s="104">
        <f t="shared" si="32"/>
        <v>0</v>
      </c>
      <c r="Y77" s="116"/>
      <c r="Z77" s="104">
        <f t="shared" si="33"/>
        <v>0</v>
      </c>
      <c r="AA77" s="116"/>
      <c r="AB77" s="104">
        <f t="shared" si="34"/>
        <v>0</v>
      </c>
      <c r="AC77" s="116"/>
      <c r="AD77" s="104">
        <f t="shared" si="35"/>
        <v>0</v>
      </c>
      <c r="AE77" s="116"/>
      <c r="AF77" s="104">
        <f t="shared" si="36"/>
        <v>0</v>
      </c>
      <c r="AG77" s="116"/>
      <c r="AH77" s="104">
        <f t="shared" si="37"/>
        <v>0</v>
      </c>
      <c r="AI77" s="116"/>
      <c r="AJ77" s="106">
        <f t="shared" si="38"/>
        <v>0</v>
      </c>
      <c r="AK77" s="107">
        <f t="shared" si="39"/>
        <v>0</v>
      </c>
      <c r="AL77" s="144">
        <f t="shared" si="40"/>
        <v>0</v>
      </c>
      <c r="AM77" s="116"/>
    </row>
    <row r="78" spans="1:39" s="8" customFormat="1" ht="12.75">
      <c r="A78" s="112">
        <f t="shared" si="22"/>
        <v>72</v>
      </c>
      <c r="B78" s="113"/>
      <c r="C78" s="113"/>
      <c r="D78" s="114"/>
      <c r="E78" s="115"/>
      <c r="F78" s="109">
        <f t="shared" si="23"/>
        <v>0</v>
      </c>
      <c r="G78" s="116"/>
      <c r="H78" s="104">
        <f t="shared" si="24"/>
        <v>0</v>
      </c>
      <c r="I78" s="116"/>
      <c r="J78" s="104">
        <f t="shared" si="21"/>
        <v>0</v>
      </c>
      <c r="K78" s="116"/>
      <c r="L78" s="104">
        <f t="shared" si="25"/>
        <v>0</v>
      </c>
      <c r="M78" s="151">
        <f t="shared" si="26"/>
        <v>0</v>
      </c>
      <c r="N78" s="117"/>
      <c r="O78" s="104">
        <f t="shared" si="27"/>
        <v>0</v>
      </c>
      <c r="P78" s="116"/>
      <c r="Q78" s="104">
        <f t="shared" si="28"/>
        <v>0</v>
      </c>
      <c r="R78" s="107">
        <f t="shared" si="29"/>
        <v>0</v>
      </c>
      <c r="S78" s="115"/>
      <c r="T78" s="111">
        <f t="shared" si="30"/>
        <v>0</v>
      </c>
      <c r="U78" s="116"/>
      <c r="V78" s="104">
        <f t="shared" si="31"/>
        <v>0</v>
      </c>
      <c r="W78" s="116"/>
      <c r="X78" s="104">
        <f t="shared" si="32"/>
        <v>0</v>
      </c>
      <c r="Y78" s="116"/>
      <c r="Z78" s="104">
        <f t="shared" si="33"/>
        <v>0</v>
      </c>
      <c r="AA78" s="116"/>
      <c r="AB78" s="104">
        <f t="shared" si="34"/>
        <v>0</v>
      </c>
      <c r="AC78" s="116"/>
      <c r="AD78" s="104">
        <f t="shared" si="35"/>
        <v>0</v>
      </c>
      <c r="AE78" s="116"/>
      <c r="AF78" s="104">
        <f t="shared" si="36"/>
        <v>0</v>
      </c>
      <c r="AG78" s="116"/>
      <c r="AH78" s="104">
        <f t="shared" si="37"/>
        <v>0</v>
      </c>
      <c r="AI78" s="116"/>
      <c r="AJ78" s="106">
        <f t="shared" si="38"/>
        <v>0</v>
      </c>
      <c r="AK78" s="107">
        <f t="shared" si="39"/>
        <v>0</v>
      </c>
      <c r="AL78" s="144">
        <f t="shared" si="40"/>
        <v>0</v>
      </c>
      <c r="AM78" s="116"/>
    </row>
    <row r="79" spans="1:39" s="8" customFormat="1" ht="12.75">
      <c r="A79" s="112">
        <f t="shared" si="22"/>
        <v>73</v>
      </c>
      <c r="B79" s="113"/>
      <c r="C79" s="113"/>
      <c r="D79" s="114"/>
      <c r="E79" s="115"/>
      <c r="F79" s="109">
        <f t="shared" si="23"/>
        <v>0</v>
      </c>
      <c r="G79" s="116"/>
      <c r="H79" s="104">
        <f t="shared" si="24"/>
        <v>0</v>
      </c>
      <c r="I79" s="116"/>
      <c r="J79" s="104">
        <f t="shared" si="21"/>
        <v>0</v>
      </c>
      <c r="K79" s="116"/>
      <c r="L79" s="104">
        <f t="shared" si="25"/>
        <v>0</v>
      </c>
      <c r="M79" s="151">
        <f t="shared" si="26"/>
        <v>0</v>
      </c>
      <c r="N79" s="117"/>
      <c r="O79" s="104">
        <f t="shared" si="27"/>
        <v>0</v>
      </c>
      <c r="P79" s="116"/>
      <c r="Q79" s="104">
        <f t="shared" si="28"/>
        <v>0</v>
      </c>
      <c r="R79" s="107">
        <f t="shared" si="29"/>
        <v>0</v>
      </c>
      <c r="S79" s="115"/>
      <c r="T79" s="111">
        <f t="shared" si="30"/>
        <v>0</v>
      </c>
      <c r="U79" s="116"/>
      <c r="V79" s="104">
        <f t="shared" si="31"/>
        <v>0</v>
      </c>
      <c r="W79" s="116"/>
      <c r="X79" s="104">
        <f t="shared" si="32"/>
        <v>0</v>
      </c>
      <c r="Y79" s="116"/>
      <c r="Z79" s="104">
        <f t="shared" si="33"/>
        <v>0</v>
      </c>
      <c r="AA79" s="116"/>
      <c r="AB79" s="104">
        <f t="shared" si="34"/>
        <v>0</v>
      </c>
      <c r="AC79" s="116"/>
      <c r="AD79" s="104">
        <f t="shared" si="35"/>
        <v>0</v>
      </c>
      <c r="AE79" s="116"/>
      <c r="AF79" s="104">
        <f t="shared" si="36"/>
        <v>0</v>
      </c>
      <c r="AG79" s="116"/>
      <c r="AH79" s="104">
        <f t="shared" si="37"/>
        <v>0</v>
      </c>
      <c r="AI79" s="116"/>
      <c r="AJ79" s="106">
        <f t="shared" si="38"/>
        <v>0</v>
      </c>
      <c r="AK79" s="107">
        <f t="shared" si="39"/>
        <v>0</v>
      </c>
      <c r="AL79" s="144">
        <f t="shared" si="40"/>
        <v>0</v>
      </c>
      <c r="AM79" s="116"/>
    </row>
    <row r="80" spans="1:39" s="8" customFormat="1" ht="12.75">
      <c r="A80" s="112">
        <f t="shared" si="22"/>
        <v>74</v>
      </c>
      <c r="B80" s="113"/>
      <c r="C80" s="113"/>
      <c r="D80" s="114"/>
      <c r="E80" s="115"/>
      <c r="F80" s="109">
        <f t="shared" si="23"/>
        <v>0</v>
      </c>
      <c r="G80" s="116"/>
      <c r="H80" s="104">
        <f t="shared" si="24"/>
        <v>0</v>
      </c>
      <c r="I80" s="116"/>
      <c r="J80" s="104">
        <f t="shared" si="21"/>
        <v>0</v>
      </c>
      <c r="K80" s="116"/>
      <c r="L80" s="104">
        <f t="shared" si="25"/>
        <v>0</v>
      </c>
      <c r="M80" s="151">
        <f t="shared" si="26"/>
        <v>0</v>
      </c>
      <c r="N80" s="117"/>
      <c r="O80" s="104">
        <f t="shared" si="27"/>
        <v>0</v>
      </c>
      <c r="P80" s="116"/>
      <c r="Q80" s="104">
        <f t="shared" si="28"/>
        <v>0</v>
      </c>
      <c r="R80" s="107">
        <f t="shared" si="29"/>
        <v>0</v>
      </c>
      <c r="S80" s="115"/>
      <c r="T80" s="111">
        <f t="shared" si="30"/>
        <v>0</v>
      </c>
      <c r="U80" s="116"/>
      <c r="V80" s="104">
        <f t="shared" si="31"/>
        <v>0</v>
      </c>
      <c r="W80" s="116"/>
      <c r="X80" s="104">
        <f t="shared" si="32"/>
        <v>0</v>
      </c>
      <c r="Y80" s="116"/>
      <c r="Z80" s="104">
        <f t="shared" si="33"/>
        <v>0</v>
      </c>
      <c r="AA80" s="116"/>
      <c r="AB80" s="104">
        <f t="shared" si="34"/>
        <v>0</v>
      </c>
      <c r="AC80" s="116"/>
      <c r="AD80" s="104">
        <f t="shared" si="35"/>
        <v>0</v>
      </c>
      <c r="AE80" s="116"/>
      <c r="AF80" s="104">
        <f t="shared" si="36"/>
        <v>0</v>
      </c>
      <c r="AG80" s="116"/>
      <c r="AH80" s="104">
        <f t="shared" si="37"/>
        <v>0</v>
      </c>
      <c r="AI80" s="116"/>
      <c r="AJ80" s="106">
        <f t="shared" si="38"/>
        <v>0</v>
      </c>
      <c r="AK80" s="107">
        <f t="shared" si="39"/>
        <v>0</v>
      </c>
      <c r="AL80" s="144">
        <f t="shared" si="40"/>
        <v>0</v>
      </c>
      <c r="AM80" s="116"/>
    </row>
    <row r="81" spans="1:39" s="8" customFormat="1" ht="12.75">
      <c r="A81" s="112">
        <f t="shared" si="22"/>
        <v>75</v>
      </c>
      <c r="B81" s="113"/>
      <c r="C81" s="113"/>
      <c r="D81" s="114"/>
      <c r="E81" s="115"/>
      <c r="F81" s="109">
        <f t="shared" si="23"/>
        <v>0</v>
      </c>
      <c r="G81" s="116"/>
      <c r="H81" s="104">
        <f t="shared" si="24"/>
        <v>0</v>
      </c>
      <c r="I81" s="116"/>
      <c r="J81" s="104">
        <f t="shared" si="21"/>
        <v>0</v>
      </c>
      <c r="K81" s="116"/>
      <c r="L81" s="104">
        <f t="shared" si="25"/>
        <v>0</v>
      </c>
      <c r="M81" s="151">
        <f t="shared" si="26"/>
        <v>0</v>
      </c>
      <c r="N81" s="117"/>
      <c r="O81" s="104">
        <f t="shared" si="27"/>
        <v>0</v>
      </c>
      <c r="P81" s="116"/>
      <c r="Q81" s="104">
        <f t="shared" si="28"/>
        <v>0</v>
      </c>
      <c r="R81" s="107">
        <f t="shared" si="29"/>
        <v>0</v>
      </c>
      <c r="S81" s="115"/>
      <c r="T81" s="111">
        <f t="shared" si="30"/>
        <v>0</v>
      </c>
      <c r="U81" s="116"/>
      <c r="V81" s="104">
        <f t="shared" si="31"/>
        <v>0</v>
      </c>
      <c r="W81" s="116"/>
      <c r="X81" s="104">
        <f t="shared" si="32"/>
        <v>0</v>
      </c>
      <c r="Y81" s="116"/>
      <c r="Z81" s="104">
        <f t="shared" si="33"/>
        <v>0</v>
      </c>
      <c r="AA81" s="116"/>
      <c r="AB81" s="104">
        <f t="shared" si="34"/>
        <v>0</v>
      </c>
      <c r="AC81" s="116"/>
      <c r="AD81" s="104">
        <f t="shared" si="35"/>
        <v>0</v>
      </c>
      <c r="AE81" s="116"/>
      <c r="AF81" s="104">
        <f t="shared" si="36"/>
        <v>0</v>
      </c>
      <c r="AG81" s="116"/>
      <c r="AH81" s="104">
        <f t="shared" si="37"/>
        <v>0</v>
      </c>
      <c r="AI81" s="116"/>
      <c r="AJ81" s="106">
        <f t="shared" si="38"/>
        <v>0</v>
      </c>
      <c r="AK81" s="107">
        <f t="shared" si="39"/>
        <v>0</v>
      </c>
      <c r="AL81" s="144">
        <f t="shared" si="40"/>
        <v>0</v>
      </c>
      <c r="AM81" s="116"/>
    </row>
    <row r="82" spans="1:39" s="8" customFormat="1" ht="12.75">
      <c r="A82" s="112">
        <f t="shared" si="22"/>
        <v>76</v>
      </c>
      <c r="B82" s="113"/>
      <c r="C82" s="113"/>
      <c r="D82" s="114"/>
      <c r="E82" s="115"/>
      <c r="F82" s="109">
        <f t="shared" si="23"/>
        <v>0</v>
      </c>
      <c r="G82" s="116"/>
      <c r="H82" s="104">
        <f t="shared" si="24"/>
        <v>0</v>
      </c>
      <c r="I82" s="116"/>
      <c r="J82" s="104">
        <f t="shared" si="21"/>
        <v>0</v>
      </c>
      <c r="K82" s="116"/>
      <c r="L82" s="104">
        <f t="shared" si="25"/>
        <v>0</v>
      </c>
      <c r="M82" s="151">
        <f t="shared" si="26"/>
        <v>0</v>
      </c>
      <c r="N82" s="117"/>
      <c r="O82" s="104">
        <f t="shared" si="27"/>
        <v>0</v>
      </c>
      <c r="P82" s="116"/>
      <c r="Q82" s="104">
        <f t="shared" si="28"/>
        <v>0</v>
      </c>
      <c r="R82" s="107">
        <f t="shared" si="29"/>
        <v>0</v>
      </c>
      <c r="S82" s="115"/>
      <c r="T82" s="111">
        <f t="shared" si="30"/>
        <v>0</v>
      </c>
      <c r="U82" s="116"/>
      <c r="V82" s="104">
        <f t="shared" si="31"/>
        <v>0</v>
      </c>
      <c r="W82" s="116"/>
      <c r="X82" s="104">
        <f t="shared" si="32"/>
        <v>0</v>
      </c>
      <c r="Y82" s="116"/>
      <c r="Z82" s="104">
        <f t="shared" si="33"/>
        <v>0</v>
      </c>
      <c r="AA82" s="116"/>
      <c r="AB82" s="104">
        <f t="shared" si="34"/>
        <v>0</v>
      </c>
      <c r="AC82" s="116"/>
      <c r="AD82" s="104">
        <f t="shared" si="35"/>
        <v>0</v>
      </c>
      <c r="AE82" s="116"/>
      <c r="AF82" s="104">
        <f t="shared" si="36"/>
        <v>0</v>
      </c>
      <c r="AG82" s="116"/>
      <c r="AH82" s="104">
        <f t="shared" si="37"/>
        <v>0</v>
      </c>
      <c r="AI82" s="116"/>
      <c r="AJ82" s="106">
        <f t="shared" si="38"/>
        <v>0</v>
      </c>
      <c r="AK82" s="107">
        <f t="shared" si="39"/>
        <v>0</v>
      </c>
      <c r="AL82" s="144">
        <f t="shared" si="40"/>
        <v>0</v>
      </c>
      <c r="AM82" s="116"/>
    </row>
    <row r="83" spans="1:39" s="8" customFormat="1" ht="12.75">
      <c r="A83" s="112">
        <f t="shared" si="22"/>
        <v>77</v>
      </c>
      <c r="B83" s="113"/>
      <c r="C83" s="113"/>
      <c r="D83" s="114"/>
      <c r="E83" s="115"/>
      <c r="F83" s="109">
        <f t="shared" si="23"/>
        <v>0</v>
      </c>
      <c r="G83" s="116"/>
      <c r="H83" s="104">
        <f t="shared" si="24"/>
        <v>0</v>
      </c>
      <c r="I83" s="116"/>
      <c r="J83" s="104">
        <f t="shared" si="21"/>
        <v>0</v>
      </c>
      <c r="K83" s="116"/>
      <c r="L83" s="104">
        <f t="shared" si="25"/>
        <v>0</v>
      </c>
      <c r="M83" s="151">
        <f t="shared" si="26"/>
        <v>0</v>
      </c>
      <c r="N83" s="117"/>
      <c r="O83" s="104">
        <f t="shared" si="27"/>
        <v>0</v>
      </c>
      <c r="P83" s="116"/>
      <c r="Q83" s="104">
        <f t="shared" si="28"/>
        <v>0</v>
      </c>
      <c r="R83" s="107">
        <f t="shared" si="29"/>
        <v>0</v>
      </c>
      <c r="S83" s="115"/>
      <c r="T83" s="111">
        <f t="shared" si="30"/>
        <v>0</v>
      </c>
      <c r="U83" s="116"/>
      <c r="V83" s="104">
        <f t="shared" si="31"/>
        <v>0</v>
      </c>
      <c r="W83" s="116"/>
      <c r="X83" s="104">
        <f t="shared" si="32"/>
        <v>0</v>
      </c>
      <c r="Y83" s="116"/>
      <c r="Z83" s="104">
        <f t="shared" si="33"/>
        <v>0</v>
      </c>
      <c r="AA83" s="116"/>
      <c r="AB83" s="104">
        <f t="shared" si="34"/>
        <v>0</v>
      </c>
      <c r="AC83" s="116"/>
      <c r="AD83" s="104">
        <f t="shared" si="35"/>
        <v>0</v>
      </c>
      <c r="AE83" s="116"/>
      <c r="AF83" s="104">
        <f t="shared" si="36"/>
        <v>0</v>
      </c>
      <c r="AG83" s="116"/>
      <c r="AH83" s="104">
        <f t="shared" si="37"/>
        <v>0</v>
      </c>
      <c r="AI83" s="116"/>
      <c r="AJ83" s="106">
        <f t="shared" si="38"/>
        <v>0</v>
      </c>
      <c r="AK83" s="107">
        <f t="shared" si="39"/>
        <v>0</v>
      </c>
      <c r="AL83" s="144">
        <f t="shared" si="40"/>
        <v>0</v>
      </c>
      <c r="AM83" s="116"/>
    </row>
    <row r="84" spans="1:39" s="8" customFormat="1" ht="12.75">
      <c r="A84" s="112">
        <f t="shared" si="22"/>
        <v>78</v>
      </c>
      <c r="B84" s="113"/>
      <c r="C84" s="113"/>
      <c r="D84" s="114"/>
      <c r="E84" s="115"/>
      <c r="F84" s="109">
        <f t="shared" si="23"/>
        <v>0</v>
      </c>
      <c r="G84" s="116"/>
      <c r="H84" s="104">
        <f t="shared" si="24"/>
        <v>0</v>
      </c>
      <c r="I84" s="116"/>
      <c r="J84" s="104">
        <f t="shared" si="21"/>
        <v>0</v>
      </c>
      <c r="K84" s="116"/>
      <c r="L84" s="104">
        <f t="shared" si="25"/>
        <v>0</v>
      </c>
      <c r="M84" s="151">
        <f t="shared" si="26"/>
        <v>0</v>
      </c>
      <c r="N84" s="117"/>
      <c r="O84" s="104">
        <f t="shared" si="27"/>
        <v>0</v>
      </c>
      <c r="P84" s="116"/>
      <c r="Q84" s="104">
        <f t="shared" si="28"/>
        <v>0</v>
      </c>
      <c r="R84" s="107">
        <f t="shared" si="29"/>
        <v>0</v>
      </c>
      <c r="S84" s="115"/>
      <c r="T84" s="111">
        <f t="shared" si="30"/>
        <v>0</v>
      </c>
      <c r="U84" s="116"/>
      <c r="V84" s="104">
        <f t="shared" si="31"/>
        <v>0</v>
      </c>
      <c r="W84" s="116"/>
      <c r="X84" s="104">
        <f t="shared" si="32"/>
        <v>0</v>
      </c>
      <c r="Y84" s="116"/>
      <c r="Z84" s="104">
        <f t="shared" si="33"/>
        <v>0</v>
      </c>
      <c r="AA84" s="116"/>
      <c r="AB84" s="104">
        <f t="shared" si="34"/>
        <v>0</v>
      </c>
      <c r="AC84" s="116"/>
      <c r="AD84" s="104">
        <f t="shared" si="35"/>
        <v>0</v>
      </c>
      <c r="AE84" s="116"/>
      <c r="AF84" s="104">
        <f t="shared" si="36"/>
        <v>0</v>
      </c>
      <c r="AG84" s="116"/>
      <c r="AH84" s="104">
        <f t="shared" si="37"/>
        <v>0</v>
      </c>
      <c r="AI84" s="116"/>
      <c r="AJ84" s="106">
        <f t="shared" si="38"/>
        <v>0</v>
      </c>
      <c r="AK84" s="107">
        <f t="shared" si="39"/>
        <v>0</v>
      </c>
      <c r="AL84" s="144">
        <f t="shared" si="40"/>
        <v>0</v>
      </c>
      <c r="AM84" s="116"/>
    </row>
    <row r="85" spans="1:39" s="8" customFormat="1" ht="12.75">
      <c r="A85" s="112">
        <f t="shared" si="22"/>
        <v>79</v>
      </c>
      <c r="B85" s="113"/>
      <c r="C85" s="113"/>
      <c r="D85" s="114"/>
      <c r="E85" s="115"/>
      <c r="F85" s="109">
        <f t="shared" si="23"/>
        <v>0</v>
      </c>
      <c r="G85" s="116"/>
      <c r="H85" s="104">
        <f t="shared" si="24"/>
        <v>0</v>
      </c>
      <c r="I85" s="116"/>
      <c r="J85" s="104">
        <f t="shared" si="21"/>
        <v>0</v>
      </c>
      <c r="K85" s="116"/>
      <c r="L85" s="104">
        <f t="shared" si="25"/>
        <v>0</v>
      </c>
      <c r="M85" s="151">
        <f t="shared" si="26"/>
        <v>0</v>
      </c>
      <c r="N85" s="117"/>
      <c r="O85" s="104">
        <f t="shared" si="27"/>
        <v>0</v>
      </c>
      <c r="P85" s="116"/>
      <c r="Q85" s="104">
        <f t="shared" si="28"/>
        <v>0</v>
      </c>
      <c r="R85" s="107">
        <f t="shared" si="29"/>
        <v>0</v>
      </c>
      <c r="S85" s="115"/>
      <c r="T85" s="111">
        <f t="shared" si="30"/>
        <v>0</v>
      </c>
      <c r="U85" s="116"/>
      <c r="V85" s="104">
        <f t="shared" si="31"/>
        <v>0</v>
      </c>
      <c r="W85" s="116"/>
      <c r="X85" s="104">
        <f t="shared" si="32"/>
        <v>0</v>
      </c>
      <c r="Y85" s="116"/>
      <c r="Z85" s="104">
        <f t="shared" si="33"/>
        <v>0</v>
      </c>
      <c r="AA85" s="116"/>
      <c r="AB85" s="104">
        <f t="shared" si="34"/>
        <v>0</v>
      </c>
      <c r="AC85" s="116"/>
      <c r="AD85" s="104">
        <f t="shared" si="35"/>
        <v>0</v>
      </c>
      <c r="AE85" s="116"/>
      <c r="AF85" s="104">
        <f t="shared" si="36"/>
        <v>0</v>
      </c>
      <c r="AG85" s="116"/>
      <c r="AH85" s="104">
        <f t="shared" si="37"/>
        <v>0</v>
      </c>
      <c r="AI85" s="116"/>
      <c r="AJ85" s="106">
        <f t="shared" si="38"/>
        <v>0</v>
      </c>
      <c r="AK85" s="107">
        <f t="shared" si="39"/>
        <v>0</v>
      </c>
      <c r="AL85" s="144">
        <f t="shared" si="40"/>
        <v>0</v>
      </c>
      <c r="AM85" s="116"/>
    </row>
    <row r="86" spans="1:39" s="8" customFormat="1" ht="12.75">
      <c r="A86" s="112">
        <f t="shared" si="22"/>
        <v>80</v>
      </c>
      <c r="B86" s="113"/>
      <c r="C86" s="113"/>
      <c r="D86" s="114"/>
      <c r="E86" s="115"/>
      <c r="F86" s="109">
        <f t="shared" si="23"/>
        <v>0</v>
      </c>
      <c r="G86" s="116"/>
      <c r="H86" s="104">
        <f t="shared" si="24"/>
        <v>0</v>
      </c>
      <c r="I86" s="116"/>
      <c r="J86" s="104">
        <f t="shared" si="21"/>
        <v>0</v>
      </c>
      <c r="K86" s="116"/>
      <c r="L86" s="104">
        <f t="shared" si="25"/>
        <v>0</v>
      </c>
      <c r="M86" s="151">
        <f t="shared" si="26"/>
        <v>0</v>
      </c>
      <c r="N86" s="117"/>
      <c r="O86" s="104">
        <f t="shared" si="27"/>
        <v>0</v>
      </c>
      <c r="P86" s="116"/>
      <c r="Q86" s="104">
        <f t="shared" si="28"/>
        <v>0</v>
      </c>
      <c r="R86" s="107">
        <f t="shared" si="29"/>
        <v>0</v>
      </c>
      <c r="S86" s="115"/>
      <c r="T86" s="111">
        <f t="shared" si="30"/>
        <v>0</v>
      </c>
      <c r="U86" s="116"/>
      <c r="V86" s="104">
        <f t="shared" si="31"/>
        <v>0</v>
      </c>
      <c r="W86" s="116"/>
      <c r="X86" s="104">
        <f t="shared" si="32"/>
        <v>0</v>
      </c>
      <c r="Y86" s="116"/>
      <c r="Z86" s="104">
        <f t="shared" si="33"/>
        <v>0</v>
      </c>
      <c r="AA86" s="116"/>
      <c r="AB86" s="104">
        <f t="shared" si="34"/>
        <v>0</v>
      </c>
      <c r="AC86" s="116"/>
      <c r="AD86" s="104">
        <f t="shared" si="35"/>
        <v>0</v>
      </c>
      <c r="AE86" s="116"/>
      <c r="AF86" s="104">
        <f t="shared" si="36"/>
        <v>0</v>
      </c>
      <c r="AG86" s="116"/>
      <c r="AH86" s="104">
        <f t="shared" si="37"/>
        <v>0</v>
      </c>
      <c r="AI86" s="116"/>
      <c r="AJ86" s="106">
        <f t="shared" si="38"/>
        <v>0</v>
      </c>
      <c r="AK86" s="107">
        <f t="shared" si="39"/>
        <v>0</v>
      </c>
      <c r="AL86" s="144">
        <f t="shared" si="40"/>
        <v>0</v>
      </c>
      <c r="AM86" s="116"/>
    </row>
    <row r="87" spans="1:39" s="8" customFormat="1" ht="12.75">
      <c r="A87" s="112">
        <f t="shared" si="22"/>
        <v>81</v>
      </c>
      <c r="B87" s="113"/>
      <c r="C87" s="113"/>
      <c r="D87" s="114"/>
      <c r="E87" s="115"/>
      <c r="F87" s="109">
        <f t="shared" si="23"/>
        <v>0</v>
      </c>
      <c r="G87" s="116"/>
      <c r="H87" s="104">
        <f t="shared" si="24"/>
        <v>0</v>
      </c>
      <c r="I87" s="116"/>
      <c r="J87" s="104">
        <f t="shared" si="21"/>
        <v>0</v>
      </c>
      <c r="K87" s="116"/>
      <c r="L87" s="104">
        <f t="shared" si="25"/>
        <v>0</v>
      </c>
      <c r="M87" s="151">
        <f t="shared" si="26"/>
        <v>0</v>
      </c>
      <c r="N87" s="117"/>
      <c r="O87" s="104">
        <f t="shared" si="27"/>
        <v>0</v>
      </c>
      <c r="P87" s="116"/>
      <c r="Q87" s="104">
        <f t="shared" si="28"/>
        <v>0</v>
      </c>
      <c r="R87" s="107">
        <f t="shared" si="29"/>
        <v>0</v>
      </c>
      <c r="S87" s="115"/>
      <c r="T87" s="111">
        <f t="shared" si="30"/>
        <v>0</v>
      </c>
      <c r="U87" s="116"/>
      <c r="V87" s="104">
        <f t="shared" si="31"/>
        <v>0</v>
      </c>
      <c r="W87" s="116"/>
      <c r="X87" s="104">
        <f t="shared" si="32"/>
        <v>0</v>
      </c>
      <c r="Y87" s="116"/>
      <c r="Z87" s="104">
        <f t="shared" si="33"/>
        <v>0</v>
      </c>
      <c r="AA87" s="116"/>
      <c r="AB87" s="104">
        <f t="shared" si="34"/>
        <v>0</v>
      </c>
      <c r="AC87" s="116"/>
      <c r="AD87" s="104">
        <f t="shared" si="35"/>
        <v>0</v>
      </c>
      <c r="AE87" s="116"/>
      <c r="AF87" s="104">
        <f t="shared" si="36"/>
        <v>0</v>
      </c>
      <c r="AG87" s="116"/>
      <c r="AH87" s="104">
        <f t="shared" si="37"/>
        <v>0</v>
      </c>
      <c r="AI87" s="116"/>
      <c r="AJ87" s="106">
        <f t="shared" si="38"/>
        <v>0</v>
      </c>
      <c r="AK87" s="107">
        <f t="shared" si="39"/>
        <v>0</v>
      </c>
      <c r="AL87" s="144">
        <f t="shared" si="40"/>
        <v>0</v>
      </c>
      <c r="AM87" s="116"/>
    </row>
    <row r="88" spans="1:39" s="8" customFormat="1" ht="12.75">
      <c r="A88" s="112">
        <f t="shared" si="22"/>
        <v>82</v>
      </c>
      <c r="B88" s="113"/>
      <c r="C88" s="113"/>
      <c r="D88" s="114"/>
      <c r="E88" s="115"/>
      <c r="F88" s="109">
        <f t="shared" si="23"/>
        <v>0</v>
      </c>
      <c r="G88" s="116"/>
      <c r="H88" s="104">
        <f t="shared" si="24"/>
        <v>0</v>
      </c>
      <c r="I88" s="116"/>
      <c r="J88" s="104">
        <f t="shared" si="21"/>
        <v>0</v>
      </c>
      <c r="K88" s="116"/>
      <c r="L88" s="104">
        <f t="shared" si="25"/>
        <v>0</v>
      </c>
      <c r="M88" s="151">
        <f t="shared" si="26"/>
        <v>0</v>
      </c>
      <c r="N88" s="117"/>
      <c r="O88" s="104">
        <f t="shared" si="27"/>
        <v>0</v>
      </c>
      <c r="P88" s="116"/>
      <c r="Q88" s="104">
        <f t="shared" si="28"/>
        <v>0</v>
      </c>
      <c r="R88" s="107">
        <f t="shared" si="29"/>
        <v>0</v>
      </c>
      <c r="S88" s="115"/>
      <c r="T88" s="111">
        <f t="shared" si="30"/>
        <v>0</v>
      </c>
      <c r="U88" s="116"/>
      <c r="V88" s="104">
        <f t="shared" si="31"/>
        <v>0</v>
      </c>
      <c r="W88" s="116"/>
      <c r="X88" s="104">
        <f t="shared" si="32"/>
        <v>0</v>
      </c>
      <c r="Y88" s="116"/>
      <c r="Z88" s="104">
        <f t="shared" si="33"/>
        <v>0</v>
      </c>
      <c r="AA88" s="116"/>
      <c r="AB88" s="104">
        <f t="shared" si="34"/>
        <v>0</v>
      </c>
      <c r="AC88" s="116"/>
      <c r="AD88" s="104">
        <f t="shared" si="35"/>
        <v>0</v>
      </c>
      <c r="AE88" s="116"/>
      <c r="AF88" s="104">
        <f t="shared" si="36"/>
        <v>0</v>
      </c>
      <c r="AG88" s="116"/>
      <c r="AH88" s="104">
        <f t="shared" si="37"/>
        <v>0</v>
      </c>
      <c r="AI88" s="116"/>
      <c r="AJ88" s="106">
        <f t="shared" si="38"/>
        <v>0</v>
      </c>
      <c r="AK88" s="107">
        <f t="shared" si="39"/>
        <v>0</v>
      </c>
      <c r="AL88" s="144">
        <f t="shared" si="40"/>
        <v>0</v>
      </c>
      <c r="AM88" s="116"/>
    </row>
    <row r="89" spans="1:39" s="8" customFormat="1" ht="12.75">
      <c r="A89" s="112">
        <f t="shared" si="22"/>
        <v>83</v>
      </c>
      <c r="B89" s="113"/>
      <c r="C89" s="113"/>
      <c r="D89" s="114"/>
      <c r="E89" s="115"/>
      <c r="F89" s="109">
        <f t="shared" si="23"/>
        <v>0</v>
      </c>
      <c r="G89" s="116"/>
      <c r="H89" s="104">
        <f t="shared" si="24"/>
        <v>0</v>
      </c>
      <c r="I89" s="116"/>
      <c r="J89" s="104">
        <f t="shared" si="21"/>
        <v>0</v>
      </c>
      <c r="K89" s="116"/>
      <c r="L89" s="104">
        <f t="shared" si="25"/>
        <v>0</v>
      </c>
      <c r="M89" s="151">
        <f t="shared" si="26"/>
        <v>0</v>
      </c>
      <c r="N89" s="117"/>
      <c r="O89" s="104">
        <f t="shared" si="27"/>
        <v>0</v>
      </c>
      <c r="P89" s="116"/>
      <c r="Q89" s="104">
        <f t="shared" si="28"/>
        <v>0</v>
      </c>
      <c r="R89" s="107">
        <f t="shared" si="29"/>
        <v>0</v>
      </c>
      <c r="S89" s="115"/>
      <c r="T89" s="111">
        <f t="shared" si="30"/>
        <v>0</v>
      </c>
      <c r="U89" s="116"/>
      <c r="V89" s="104">
        <f t="shared" si="31"/>
        <v>0</v>
      </c>
      <c r="W89" s="116"/>
      <c r="X89" s="104">
        <f t="shared" si="32"/>
        <v>0</v>
      </c>
      <c r="Y89" s="116"/>
      <c r="Z89" s="104">
        <f t="shared" si="33"/>
        <v>0</v>
      </c>
      <c r="AA89" s="116"/>
      <c r="AB89" s="104">
        <f t="shared" si="34"/>
        <v>0</v>
      </c>
      <c r="AC89" s="116"/>
      <c r="AD89" s="104">
        <f t="shared" si="35"/>
        <v>0</v>
      </c>
      <c r="AE89" s="116"/>
      <c r="AF89" s="104">
        <f t="shared" si="36"/>
        <v>0</v>
      </c>
      <c r="AG89" s="116"/>
      <c r="AH89" s="104">
        <f t="shared" si="37"/>
        <v>0</v>
      </c>
      <c r="AI89" s="116"/>
      <c r="AJ89" s="106">
        <f t="shared" si="38"/>
        <v>0</v>
      </c>
      <c r="AK89" s="107">
        <f t="shared" si="39"/>
        <v>0</v>
      </c>
      <c r="AL89" s="144">
        <f t="shared" si="40"/>
        <v>0</v>
      </c>
      <c r="AM89" s="116"/>
    </row>
    <row r="90" spans="1:39" s="8" customFormat="1" ht="12.75">
      <c r="A90" s="112">
        <f t="shared" si="22"/>
        <v>84</v>
      </c>
      <c r="B90" s="113"/>
      <c r="C90" s="113"/>
      <c r="D90" s="114"/>
      <c r="E90" s="115"/>
      <c r="F90" s="109">
        <f t="shared" si="23"/>
        <v>0</v>
      </c>
      <c r="G90" s="116"/>
      <c r="H90" s="104">
        <f t="shared" si="24"/>
        <v>0</v>
      </c>
      <c r="I90" s="116"/>
      <c r="J90" s="104">
        <f t="shared" si="21"/>
        <v>0</v>
      </c>
      <c r="K90" s="116"/>
      <c r="L90" s="104">
        <f t="shared" si="25"/>
        <v>0</v>
      </c>
      <c r="M90" s="151">
        <f t="shared" si="26"/>
        <v>0</v>
      </c>
      <c r="N90" s="117"/>
      <c r="O90" s="104">
        <f t="shared" si="27"/>
        <v>0</v>
      </c>
      <c r="P90" s="116"/>
      <c r="Q90" s="104">
        <f t="shared" si="28"/>
        <v>0</v>
      </c>
      <c r="R90" s="107">
        <f t="shared" si="29"/>
        <v>0</v>
      </c>
      <c r="S90" s="115"/>
      <c r="T90" s="111">
        <f t="shared" si="30"/>
        <v>0</v>
      </c>
      <c r="U90" s="116"/>
      <c r="V90" s="104">
        <f t="shared" si="31"/>
        <v>0</v>
      </c>
      <c r="W90" s="116"/>
      <c r="X90" s="104">
        <f t="shared" si="32"/>
        <v>0</v>
      </c>
      <c r="Y90" s="116"/>
      <c r="Z90" s="104">
        <f t="shared" si="33"/>
        <v>0</v>
      </c>
      <c r="AA90" s="116"/>
      <c r="AB90" s="104">
        <f t="shared" si="34"/>
        <v>0</v>
      </c>
      <c r="AC90" s="116"/>
      <c r="AD90" s="104">
        <f t="shared" si="35"/>
        <v>0</v>
      </c>
      <c r="AE90" s="116"/>
      <c r="AF90" s="104">
        <f t="shared" si="36"/>
        <v>0</v>
      </c>
      <c r="AG90" s="116"/>
      <c r="AH90" s="104">
        <f t="shared" si="37"/>
        <v>0</v>
      </c>
      <c r="AI90" s="116"/>
      <c r="AJ90" s="106">
        <f t="shared" si="38"/>
        <v>0</v>
      </c>
      <c r="AK90" s="107">
        <f t="shared" si="39"/>
        <v>0</v>
      </c>
      <c r="AL90" s="144">
        <f t="shared" si="40"/>
        <v>0</v>
      </c>
      <c r="AM90" s="116"/>
    </row>
    <row r="91" spans="1:39" s="8" customFormat="1" ht="12.75">
      <c r="A91" s="112">
        <f t="shared" si="22"/>
        <v>85</v>
      </c>
      <c r="B91" s="113"/>
      <c r="C91" s="113"/>
      <c r="D91" s="114"/>
      <c r="E91" s="115"/>
      <c r="F91" s="109">
        <f t="shared" si="23"/>
        <v>0</v>
      </c>
      <c r="G91" s="116"/>
      <c r="H91" s="104">
        <f t="shared" si="24"/>
        <v>0</v>
      </c>
      <c r="I91" s="116"/>
      <c r="J91" s="104">
        <f t="shared" si="21"/>
        <v>0</v>
      </c>
      <c r="K91" s="116"/>
      <c r="L91" s="104">
        <f t="shared" si="25"/>
        <v>0</v>
      </c>
      <c r="M91" s="151">
        <f t="shared" si="26"/>
        <v>0</v>
      </c>
      <c r="N91" s="117"/>
      <c r="O91" s="104">
        <f t="shared" si="27"/>
        <v>0</v>
      </c>
      <c r="P91" s="116"/>
      <c r="Q91" s="104">
        <f t="shared" si="28"/>
        <v>0</v>
      </c>
      <c r="R91" s="107">
        <f t="shared" si="29"/>
        <v>0</v>
      </c>
      <c r="S91" s="115"/>
      <c r="T91" s="111">
        <f t="shared" si="30"/>
        <v>0</v>
      </c>
      <c r="U91" s="116"/>
      <c r="V91" s="104">
        <f t="shared" si="31"/>
        <v>0</v>
      </c>
      <c r="W91" s="116"/>
      <c r="X91" s="104">
        <f t="shared" si="32"/>
        <v>0</v>
      </c>
      <c r="Y91" s="116"/>
      <c r="Z91" s="104">
        <f t="shared" si="33"/>
        <v>0</v>
      </c>
      <c r="AA91" s="116"/>
      <c r="AB91" s="104">
        <f t="shared" si="34"/>
        <v>0</v>
      </c>
      <c r="AC91" s="116"/>
      <c r="AD91" s="104">
        <f t="shared" si="35"/>
        <v>0</v>
      </c>
      <c r="AE91" s="116"/>
      <c r="AF91" s="104">
        <f t="shared" si="36"/>
        <v>0</v>
      </c>
      <c r="AG91" s="116"/>
      <c r="AH91" s="104">
        <f t="shared" si="37"/>
        <v>0</v>
      </c>
      <c r="AI91" s="116"/>
      <c r="AJ91" s="106">
        <f t="shared" si="38"/>
        <v>0</v>
      </c>
      <c r="AK91" s="107">
        <f t="shared" si="39"/>
        <v>0</v>
      </c>
      <c r="AL91" s="144">
        <f t="shared" si="40"/>
        <v>0</v>
      </c>
      <c r="AM91" s="116"/>
    </row>
    <row r="92" spans="1:39" s="8" customFormat="1" ht="12.75">
      <c r="A92" s="112">
        <f t="shared" si="22"/>
        <v>86</v>
      </c>
      <c r="B92" s="113"/>
      <c r="C92" s="113"/>
      <c r="D92" s="114"/>
      <c r="E92" s="115"/>
      <c r="F92" s="109">
        <f t="shared" si="23"/>
        <v>0</v>
      </c>
      <c r="G92" s="116"/>
      <c r="H92" s="104">
        <f t="shared" si="24"/>
        <v>0</v>
      </c>
      <c r="I92" s="116"/>
      <c r="J92" s="104">
        <f t="shared" si="21"/>
        <v>0</v>
      </c>
      <c r="K92" s="116"/>
      <c r="L92" s="104">
        <f t="shared" si="25"/>
        <v>0</v>
      </c>
      <c r="M92" s="151">
        <f t="shared" si="26"/>
        <v>0</v>
      </c>
      <c r="N92" s="117"/>
      <c r="O92" s="104">
        <f t="shared" si="27"/>
        <v>0</v>
      </c>
      <c r="P92" s="116"/>
      <c r="Q92" s="104">
        <f t="shared" si="28"/>
        <v>0</v>
      </c>
      <c r="R92" s="107">
        <f t="shared" si="29"/>
        <v>0</v>
      </c>
      <c r="S92" s="115"/>
      <c r="T92" s="111">
        <f t="shared" si="30"/>
        <v>0</v>
      </c>
      <c r="U92" s="116"/>
      <c r="V92" s="104">
        <f t="shared" si="31"/>
        <v>0</v>
      </c>
      <c r="W92" s="116"/>
      <c r="X92" s="104">
        <f t="shared" si="32"/>
        <v>0</v>
      </c>
      <c r="Y92" s="116"/>
      <c r="Z92" s="104">
        <f t="shared" si="33"/>
        <v>0</v>
      </c>
      <c r="AA92" s="116"/>
      <c r="AB92" s="104">
        <f t="shared" si="34"/>
        <v>0</v>
      </c>
      <c r="AC92" s="116"/>
      <c r="AD92" s="104">
        <f t="shared" si="35"/>
        <v>0</v>
      </c>
      <c r="AE92" s="116"/>
      <c r="AF92" s="104">
        <f t="shared" si="36"/>
        <v>0</v>
      </c>
      <c r="AG92" s="116"/>
      <c r="AH92" s="104">
        <f t="shared" si="37"/>
        <v>0</v>
      </c>
      <c r="AI92" s="116"/>
      <c r="AJ92" s="106">
        <f t="shared" si="38"/>
        <v>0</v>
      </c>
      <c r="AK92" s="107">
        <f t="shared" si="39"/>
        <v>0</v>
      </c>
      <c r="AL92" s="144">
        <f t="shared" si="40"/>
        <v>0</v>
      </c>
      <c r="AM92" s="116"/>
    </row>
    <row r="93" spans="1:39" s="8" customFormat="1" ht="12.75">
      <c r="A93" s="112">
        <f t="shared" si="22"/>
        <v>87</v>
      </c>
      <c r="B93" s="113"/>
      <c r="C93" s="113"/>
      <c r="D93" s="114"/>
      <c r="E93" s="115"/>
      <c r="F93" s="109">
        <f t="shared" si="23"/>
        <v>0</v>
      </c>
      <c r="G93" s="116"/>
      <c r="H93" s="104">
        <f t="shared" si="24"/>
        <v>0</v>
      </c>
      <c r="I93" s="116"/>
      <c r="J93" s="104">
        <f t="shared" si="21"/>
        <v>0</v>
      </c>
      <c r="K93" s="116"/>
      <c r="L93" s="104">
        <f t="shared" si="25"/>
        <v>0</v>
      </c>
      <c r="M93" s="151">
        <f t="shared" si="26"/>
        <v>0</v>
      </c>
      <c r="N93" s="117"/>
      <c r="O93" s="104">
        <f t="shared" si="27"/>
        <v>0</v>
      </c>
      <c r="P93" s="116"/>
      <c r="Q93" s="104">
        <f t="shared" si="28"/>
        <v>0</v>
      </c>
      <c r="R93" s="107">
        <f t="shared" si="29"/>
        <v>0</v>
      </c>
      <c r="S93" s="115"/>
      <c r="T93" s="111">
        <f t="shared" si="30"/>
        <v>0</v>
      </c>
      <c r="U93" s="116"/>
      <c r="V93" s="104">
        <f t="shared" si="31"/>
        <v>0</v>
      </c>
      <c r="W93" s="116"/>
      <c r="X93" s="104">
        <f t="shared" si="32"/>
        <v>0</v>
      </c>
      <c r="Y93" s="116"/>
      <c r="Z93" s="104">
        <f t="shared" si="33"/>
        <v>0</v>
      </c>
      <c r="AA93" s="116"/>
      <c r="AB93" s="104">
        <f t="shared" si="34"/>
        <v>0</v>
      </c>
      <c r="AC93" s="116"/>
      <c r="AD93" s="104">
        <f t="shared" si="35"/>
        <v>0</v>
      </c>
      <c r="AE93" s="116"/>
      <c r="AF93" s="104">
        <f t="shared" si="36"/>
        <v>0</v>
      </c>
      <c r="AG93" s="116"/>
      <c r="AH93" s="104">
        <f t="shared" si="37"/>
        <v>0</v>
      </c>
      <c r="AI93" s="116"/>
      <c r="AJ93" s="106">
        <f t="shared" si="38"/>
        <v>0</v>
      </c>
      <c r="AK93" s="107">
        <f t="shared" si="39"/>
        <v>0</v>
      </c>
      <c r="AL93" s="144">
        <f t="shared" si="40"/>
        <v>0</v>
      </c>
      <c r="AM93" s="116"/>
    </row>
    <row r="94" spans="1:39" s="8" customFormat="1" ht="12.75">
      <c r="A94" s="112">
        <f t="shared" si="22"/>
        <v>88</v>
      </c>
      <c r="B94" s="113"/>
      <c r="C94" s="113"/>
      <c r="D94" s="114"/>
      <c r="E94" s="115"/>
      <c r="F94" s="109">
        <f t="shared" si="23"/>
        <v>0</v>
      </c>
      <c r="G94" s="116"/>
      <c r="H94" s="104">
        <f t="shared" si="24"/>
        <v>0</v>
      </c>
      <c r="I94" s="116"/>
      <c r="J94" s="104">
        <f t="shared" si="21"/>
        <v>0</v>
      </c>
      <c r="K94" s="116"/>
      <c r="L94" s="104">
        <f t="shared" si="25"/>
        <v>0</v>
      </c>
      <c r="M94" s="151">
        <f t="shared" si="26"/>
        <v>0</v>
      </c>
      <c r="N94" s="117"/>
      <c r="O94" s="104">
        <f t="shared" si="27"/>
        <v>0</v>
      </c>
      <c r="P94" s="116"/>
      <c r="Q94" s="104">
        <f t="shared" si="28"/>
        <v>0</v>
      </c>
      <c r="R94" s="107">
        <f t="shared" si="29"/>
        <v>0</v>
      </c>
      <c r="S94" s="115"/>
      <c r="T94" s="111">
        <f t="shared" si="30"/>
        <v>0</v>
      </c>
      <c r="U94" s="116"/>
      <c r="V94" s="104">
        <f t="shared" si="31"/>
        <v>0</v>
      </c>
      <c r="W94" s="116"/>
      <c r="X94" s="104">
        <f t="shared" si="32"/>
        <v>0</v>
      </c>
      <c r="Y94" s="116"/>
      <c r="Z94" s="104">
        <f t="shared" si="33"/>
        <v>0</v>
      </c>
      <c r="AA94" s="116"/>
      <c r="AB94" s="104">
        <f t="shared" si="34"/>
        <v>0</v>
      </c>
      <c r="AC94" s="116"/>
      <c r="AD94" s="104">
        <f t="shared" si="35"/>
        <v>0</v>
      </c>
      <c r="AE94" s="116"/>
      <c r="AF94" s="104">
        <f t="shared" si="36"/>
        <v>0</v>
      </c>
      <c r="AG94" s="116"/>
      <c r="AH94" s="104">
        <f t="shared" si="37"/>
        <v>0</v>
      </c>
      <c r="AI94" s="116"/>
      <c r="AJ94" s="106">
        <f t="shared" si="38"/>
        <v>0</v>
      </c>
      <c r="AK94" s="107">
        <f t="shared" si="39"/>
        <v>0</v>
      </c>
      <c r="AL94" s="144">
        <f t="shared" si="40"/>
        <v>0</v>
      </c>
      <c r="AM94" s="116"/>
    </row>
    <row r="95" spans="1:39" s="8" customFormat="1" ht="12.75">
      <c r="A95" s="112">
        <f t="shared" si="22"/>
        <v>89</v>
      </c>
      <c r="B95" s="113"/>
      <c r="C95" s="113"/>
      <c r="D95" s="114"/>
      <c r="E95" s="115"/>
      <c r="F95" s="109">
        <f t="shared" si="23"/>
        <v>0</v>
      </c>
      <c r="G95" s="116"/>
      <c r="H95" s="104">
        <f t="shared" si="24"/>
        <v>0</v>
      </c>
      <c r="I95" s="116"/>
      <c r="J95" s="104">
        <f t="shared" si="21"/>
        <v>0</v>
      </c>
      <c r="K95" s="116"/>
      <c r="L95" s="104">
        <f t="shared" si="25"/>
        <v>0</v>
      </c>
      <c r="M95" s="151">
        <f t="shared" si="26"/>
        <v>0</v>
      </c>
      <c r="N95" s="117"/>
      <c r="O95" s="104">
        <f t="shared" si="27"/>
        <v>0</v>
      </c>
      <c r="P95" s="116"/>
      <c r="Q95" s="104">
        <f t="shared" si="28"/>
        <v>0</v>
      </c>
      <c r="R95" s="107">
        <f t="shared" si="29"/>
        <v>0</v>
      </c>
      <c r="S95" s="115"/>
      <c r="T95" s="111">
        <f t="shared" si="30"/>
        <v>0</v>
      </c>
      <c r="U95" s="116"/>
      <c r="V95" s="104">
        <f t="shared" si="31"/>
        <v>0</v>
      </c>
      <c r="W95" s="116"/>
      <c r="X95" s="104">
        <f t="shared" si="32"/>
        <v>0</v>
      </c>
      <c r="Y95" s="116"/>
      <c r="Z95" s="104">
        <f t="shared" si="33"/>
        <v>0</v>
      </c>
      <c r="AA95" s="116"/>
      <c r="AB95" s="104">
        <f t="shared" si="34"/>
        <v>0</v>
      </c>
      <c r="AC95" s="116"/>
      <c r="AD95" s="104">
        <f t="shared" si="35"/>
        <v>0</v>
      </c>
      <c r="AE95" s="116"/>
      <c r="AF95" s="104">
        <f t="shared" si="36"/>
        <v>0</v>
      </c>
      <c r="AG95" s="116"/>
      <c r="AH95" s="104">
        <f t="shared" si="37"/>
        <v>0</v>
      </c>
      <c r="AI95" s="116"/>
      <c r="AJ95" s="106">
        <f t="shared" si="38"/>
        <v>0</v>
      </c>
      <c r="AK95" s="107">
        <f t="shared" si="39"/>
        <v>0</v>
      </c>
      <c r="AL95" s="144">
        <f t="shared" si="40"/>
        <v>0</v>
      </c>
      <c r="AM95" s="116"/>
    </row>
    <row r="96" spans="1:39" s="8" customFormat="1" ht="12.75">
      <c r="A96" s="112">
        <f t="shared" si="22"/>
        <v>90</v>
      </c>
      <c r="B96" s="113"/>
      <c r="C96" s="113"/>
      <c r="D96" s="114"/>
      <c r="E96" s="115"/>
      <c r="F96" s="109">
        <f t="shared" si="23"/>
        <v>0</v>
      </c>
      <c r="G96" s="116"/>
      <c r="H96" s="104">
        <f t="shared" si="24"/>
        <v>0</v>
      </c>
      <c r="I96" s="116"/>
      <c r="J96" s="104">
        <f t="shared" si="21"/>
        <v>0</v>
      </c>
      <c r="K96" s="116"/>
      <c r="L96" s="104">
        <f t="shared" si="25"/>
        <v>0</v>
      </c>
      <c r="M96" s="151">
        <f t="shared" si="26"/>
        <v>0</v>
      </c>
      <c r="N96" s="117"/>
      <c r="O96" s="104">
        <f t="shared" si="27"/>
        <v>0</v>
      </c>
      <c r="P96" s="116"/>
      <c r="Q96" s="104">
        <f t="shared" si="28"/>
        <v>0</v>
      </c>
      <c r="R96" s="107">
        <f t="shared" si="29"/>
        <v>0</v>
      </c>
      <c r="S96" s="115"/>
      <c r="T96" s="111">
        <f t="shared" si="30"/>
        <v>0</v>
      </c>
      <c r="U96" s="116"/>
      <c r="V96" s="104">
        <f t="shared" si="31"/>
        <v>0</v>
      </c>
      <c r="W96" s="116"/>
      <c r="X96" s="104">
        <f t="shared" si="32"/>
        <v>0</v>
      </c>
      <c r="Y96" s="116"/>
      <c r="Z96" s="104">
        <f t="shared" si="33"/>
        <v>0</v>
      </c>
      <c r="AA96" s="116"/>
      <c r="AB96" s="104">
        <f t="shared" si="34"/>
        <v>0</v>
      </c>
      <c r="AC96" s="116"/>
      <c r="AD96" s="104">
        <f t="shared" si="35"/>
        <v>0</v>
      </c>
      <c r="AE96" s="116"/>
      <c r="AF96" s="104">
        <f t="shared" si="36"/>
        <v>0</v>
      </c>
      <c r="AG96" s="116"/>
      <c r="AH96" s="104">
        <f t="shared" si="37"/>
        <v>0</v>
      </c>
      <c r="AI96" s="116"/>
      <c r="AJ96" s="106">
        <f t="shared" si="38"/>
        <v>0</v>
      </c>
      <c r="AK96" s="107">
        <f t="shared" si="39"/>
        <v>0</v>
      </c>
      <c r="AL96" s="144">
        <f t="shared" si="40"/>
        <v>0</v>
      </c>
      <c r="AM96" s="116"/>
    </row>
    <row r="97" spans="1:20" s="5" customFormat="1" ht="12.75">
      <c r="A97" s="120"/>
      <c r="T97"/>
    </row>
    <row r="98" spans="1:39" s="5" customFormat="1" ht="15.75">
      <c r="A98" s="120" t="s">
        <v>114</v>
      </c>
      <c r="R98" s="2"/>
      <c r="S98" s="2"/>
      <c r="T98" s="8"/>
      <c r="U98" s="2"/>
      <c r="V98" s="2"/>
      <c r="W98" s="2"/>
      <c r="X98" s="2"/>
      <c r="Y98" s="2"/>
      <c r="Z98" s="2"/>
      <c r="AA98" s="2"/>
      <c r="AB98" s="2"/>
      <c r="AC98" s="2"/>
      <c r="AD98" s="2"/>
      <c r="AE98" s="8"/>
      <c r="AF98" s="2"/>
      <c r="AG98" s="8"/>
      <c r="AH98" s="2"/>
      <c r="AI98" s="2"/>
      <c r="AJ98" s="2"/>
      <c r="AK98" s="8"/>
      <c r="AM98"/>
    </row>
    <row r="99" spans="1:38" s="5" customFormat="1" ht="15.75">
      <c r="A99" s="8" t="s">
        <v>115</v>
      </c>
      <c r="B99" s="121"/>
      <c r="C99" s="58"/>
      <c r="D99" s="1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AE99" s="8"/>
      <c r="AF99" s="2"/>
      <c r="AG99" s="8"/>
      <c r="AH99" s="2"/>
      <c r="AI99" s="8"/>
      <c r="AJ99" s="2"/>
      <c r="AK99" s="2"/>
      <c r="AL99" s="2"/>
    </row>
    <row r="100" spans="2:38" s="5" customFormat="1" ht="15.75">
      <c r="B100" s="123"/>
      <c r="C100" s="124"/>
      <c r="D100" s="8"/>
      <c r="E100" s="8"/>
      <c r="F100" s="2"/>
      <c r="G100" s="2"/>
      <c r="H100" s="2"/>
      <c r="I100" s="2"/>
      <c r="J100" s="2"/>
      <c r="K100" s="8"/>
      <c r="L100" s="2"/>
      <c r="M100" s="2"/>
      <c r="N100" s="8"/>
      <c r="O100" s="2"/>
      <c r="P100" s="8"/>
      <c r="Q100" s="2"/>
      <c r="R100" s="8"/>
      <c r="S100" s="2"/>
      <c r="T100" s="2"/>
      <c r="U100" s="2"/>
      <c r="V100" s="8"/>
      <c r="W100" s="2"/>
      <c r="X100" s="2"/>
      <c r="Y100" s="2"/>
      <c r="Z100" s="2"/>
      <c r="AA100" s="2"/>
      <c r="AB100" s="2"/>
      <c r="AC100" s="2"/>
      <c r="AD100" s="2"/>
      <c r="AE100" s="8"/>
      <c r="AF100" s="2"/>
      <c r="AG100" s="8"/>
      <c r="AH100" s="2"/>
      <c r="AI100" s="8"/>
      <c r="AJ100" s="2"/>
      <c r="AK100" s="2"/>
      <c r="AL100" s="2"/>
    </row>
    <row r="101" spans="1:39" s="8" customFormat="1" ht="15">
      <c r="A101" s="5"/>
      <c r="B101" s="123"/>
      <c r="C101" s="123"/>
      <c r="K101" s="2"/>
      <c r="L101" s="2"/>
      <c r="N101" s="2"/>
      <c r="P101" s="2"/>
      <c r="Q101" s="125" t="s">
        <v>55</v>
      </c>
      <c r="R101" s="2"/>
      <c r="S101" s="2"/>
      <c r="T101" s="2"/>
      <c r="V101" s="2"/>
      <c r="W101" s="5"/>
      <c r="X101" s="5"/>
      <c r="Y101" s="5"/>
      <c r="Z101" s="5"/>
      <c r="AA101" s="5"/>
      <c r="AB101" s="5"/>
      <c r="AC101" s="5"/>
      <c r="AD101" s="5"/>
      <c r="AE101" s="2"/>
      <c r="AG101" s="2"/>
      <c r="AI101" s="2"/>
      <c r="AJ101" s="2"/>
      <c r="AK101" s="2"/>
      <c r="AL101" s="5"/>
      <c r="AM101" s="5"/>
    </row>
  </sheetData>
  <sheetProtection password="CE31" sheet="1" objects="1" scenarios="1"/>
  <printOptions horizontalCentered="1"/>
  <pageMargins left="0.7874015748031497" right="0.7874015748031497" top="0.5905511811023623" bottom="0.984251968503937" header="0.5118110236220472" footer="0.5118110236220472"/>
  <pageSetup horizontalDpi="360" verticalDpi="360" orientation="landscape" paperSize="9" scale="74" r:id="rId2"/>
  <headerFooter alignWithMargins="0">
    <oddFooter>&amp;CPagina &amp;P di &amp;N</oddFooter>
  </headerFooter>
  <colBreaks count="1" manualBreakCount="1">
    <brk id="3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23.57421875" style="20" customWidth="1"/>
    <col min="2" max="2" width="25.7109375" style="20" customWidth="1"/>
    <col min="3" max="3" width="0.2890625" style="21" customWidth="1"/>
    <col min="4" max="4" width="21.7109375" style="20" customWidth="1"/>
    <col min="5" max="5" width="26.140625" style="21" customWidth="1"/>
    <col min="6" max="6" width="0" style="20" hidden="1" customWidth="1"/>
    <col min="7" max="7" width="0" style="21" hidden="1" customWidth="1"/>
    <col min="8" max="8" width="0" style="20" hidden="1" customWidth="1"/>
    <col min="9" max="16384" width="9.140625" style="22" customWidth="1"/>
  </cols>
  <sheetData>
    <row r="1" spans="1:8" ht="13.5" thickTop="1">
      <c r="A1" s="25" t="s">
        <v>116</v>
      </c>
      <c r="B1" s="26"/>
      <c r="C1"/>
      <c r="D1"/>
      <c r="E1"/>
      <c r="F1"/>
      <c r="G1"/>
      <c r="H1"/>
    </row>
    <row r="2" spans="1:8" ht="12.75">
      <c r="A2" s="152" t="s">
        <v>117</v>
      </c>
      <c r="B2" s="28"/>
      <c r="C2"/>
      <c r="D2" s="22"/>
      <c r="E2"/>
      <c r="F2"/>
      <c r="G2"/>
      <c r="H2"/>
    </row>
    <row r="3" spans="1:8" ht="13.5" thickBot="1">
      <c r="A3" s="29" t="s">
        <v>118</v>
      </c>
      <c r="B3" s="28"/>
      <c r="C3"/>
      <c r="D3" s="22"/>
      <c r="E3"/>
      <c r="F3"/>
      <c r="G3"/>
      <c r="H3"/>
    </row>
    <row r="4" spans="1:8" ht="13.5" thickTop="1">
      <c r="A4" s="32"/>
      <c r="B4" s="33" t="s">
        <v>24</v>
      </c>
      <c r="C4"/>
      <c r="D4" s="34" t="s">
        <v>119</v>
      </c>
      <c r="E4"/>
      <c r="F4"/>
      <c r="G4"/>
      <c r="H4"/>
    </row>
    <row r="5" spans="1:8" ht="12" customHeight="1">
      <c r="A5" s="36"/>
      <c r="B5" s="37" t="s">
        <v>120</v>
      </c>
      <c r="C5"/>
      <c r="D5" s="38" t="s">
        <v>28</v>
      </c>
      <c r="E5"/>
      <c r="F5"/>
      <c r="G5"/>
      <c r="H5"/>
    </row>
    <row r="6" spans="1:8" s="23" customFormat="1" ht="12" customHeight="1" thickBot="1">
      <c r="A6" s="138" t="s">
        <v>121</v>
      </c>
      <c r="B6" s="137" t="s">
        <v>122</v>
      </c>
      <c r="C6"/>
      <c r="D6" s="40" t="s">
        <v>31</v>
      </c>
      <c r="E6"/>
      <c r="F6"/>
      <c r="G6"/>
      <c r="H6"/>
    </row>
    <row r="7" spans="1:8" s="23" customFormat="1" ht="48.75" customHeight="1" thickBot="1" thickTop="1">
      <c r="A7" s="183" t="s">
        <v>123</v>
      </c>
      <c r="B7" s="42">
        <v>36</v>
      </c>
      <c r="C7" s="184">
        <f>IF(AND(35&lt;B7,B7&lt;61),B7*110/60,0)</f>
        <v>66</v>
      </c>
      <c r="D7" s="44">
        <f>ROUND(C7,0)</f>
        <v>66</v>
      </c>
      <c r="E7"/>
      <c r="F7" s="45"/>
      <c r="G7" s="43"/>
      <c r="H7" s="45">
        <f>ROUND(G7,1)</f>
        <v>0</v>
      </c>
    </row>
    <row r="8" spans="1:8" s="23" customFormat="1" ht="12" customHeight="1" thickTop="1">
      <c r="A8"/>
      <c r="B8"/>
      <c r="C8"/>
      <c r="D8"/>
      <c r="E8"/>
      <c r="F8"/>
      <c r="G8"/>
      <c r="H8"/>
    </row>
    <row r="9" spans="1:8" s="23" customFormat="1" ht="12" customHeight="1" thickBot="1">
      <c r="A9"/>
      <c r="B9"/>
      <c r="C9"/>
      <c r="D9"/>
      <c r="E9"/>
      <c r="F9"/>
      <c r="G9"/>
      <c r="H9"/>
    </row>
    <row r="10" spans="1:8" s="23" customFormat="1" ht="14.25" customHeight="1" thickTop="1">
      <c r="A10" s="25" t="s">
        <v>124</v>
      </c>
      <c r="B10" s="26"/>
      <c r="C10"/>
      <c r="D10"/>
      <c r="E10"/>
      <c r="F10"/>
      <c r="G10"/>
      <c r="H10"/>
    </row>
    <row r="11" spans="1:8" s="23" customFormat="1" ht="13.5" customHeight="1">
      <c r="A11" s="152" t="s">
        <v>117</v>
      </c>
      <c r="B11" s="28"/>
      <c r="C11"/>
      <c r="D11"/>
      <c r="E11"/>
      <c r="F11"/>
      <c r="G11"/>
      <c r="H11"/>
    </row>
    <row r="12" spans="1:8" s="23" customFormat="1" ht="12.75" customHeight="1" thickBot="1">
      <c r="A12" s="29" t="s">
        <v>118</v>
      </c>
      <c r="B12" s="28"/>
      <c r="C12"/>
      <c r="D12"/>
      <c r="E12"/>
      <c r="F12" s="47"/>
      <c r="G12" s="47"/>
      <c r="H12" s="47"/>
    </row>
    <row r="13" spans="1:8" s="23" customFormat="1" ht="12" customHeight="1" thickTop="1">
      <c r="A13" s="32"/>
      <c r="B13" s="33" t="s">
        <v>24</v>
      </c>
      <c r="C13"/>
      <c r="D13" s="34" t="s">
        <v>119</v>
      </c>
      <c r="E13"/>
      <c r="F13" s="48"/>
      <c r="G13" s="48"/>
      <c r="H13" s="48"/>
    </row>
    <row r="14" spans="1:8" s="23" customFormat="1" ht="12" customHeight="1">
      <c r="A14" s="36"/>
      <c r="B14" s="37" t="s">
        <v>120</v>
      </c>
      <c r="C14"/>
      <c r="D14" s="38" t="s">
        <v>28</v>
      </c>
      <c r="E14"/>
      <c r="F14"/>
      <c r="G14"/>
      <c r="H14"/>
    </row>
    <row r="15" spans="1:8" s="23" customFormat="1" ht="13.5" customHeight="1" thickBot="1">
      <c r="A15" s="138" t="s">
        <v>125</v>
      </c>
      <c r="B15" s="137" t="s">
        <v>126</v>
      </c>
      <c r="C15"/>
      <c r="D15" s="40" t="s">
        <v>31</v>
      </c>
      <c r="E15"/>
      <c r="F15"/>
      <c r="G15"/>
      <c r="H15"/>
    </row>
    <row r="16" spans="1:8" s="23" customFormat="1" ht="51" customHeight="1" thickBot="1" thickTop="1">
      <c r="A16" s="183" t="s">
        <v>127</v>
      </c>
      <c r="B16" s="42">
        <v>60</v>
      </c>
      <c r="C16" s="184">
        <f>IF(AND(59&lt;B16,B16&lt;101),B16*110/100,0)</f>
        <v>66</v>
      </c>
      <c r="D16" s="44">
        <f>ROUND(C16,0)</f>
        <v>66</v>
      </c>
      <c r="E16"/>
      <c r="F16" s="51"/>
      <c r="G16" s="50"/>
      <c r="H16" s="51">
        <f>ROUND(G16,1)</f>
        <v>0</v>
      </c>
    </row>
    <row r="17" spans="1:8" s="23" customFormat="1" ht="12" customHeight="1" thickTop="1">
      <c r="A17"/>
      <c r="B17"/>
      <c r="C17"/>
      <c r="D17"/>
      <c r="E17"/>
      <c r="F17"/>
      <c r="G17"/>
      <c r="H17"/>
    </row>
    <row r="18" spans="1:8" s="23" customFormat="1" ht="12" customHeight="1">
      <c r="A18"/>
      <c r="B18"/>
      <c r="C18"/>
      <c r="D18"/>
      <c r="E18"/>
      <c r="F18"/>
      <c r="G18"/>
      <c r="H18"/>
    </row>
    <row r="19" spans="5:8" s="23" customFormat="1" ht="12" customHeight="1">
      <c r="E19"/>
      <c r="F19"/>
      <c r="G19"/>
      <c r="H19"/>
    </row>
    <row r="20" spans="5:8" s="23" customFormat="1" ht="12" customHeight="1">
      <c r="E20"/>
      <c r="F20"/>
      <c r="G20"/>
      <c r="H20"/>
    </row>
    <row r="21" spans="5:8" s="23" customFormat="1" ht="12" customHeight="1">
      <c r="E21"/>
      <c r="F21"/>
      <c r="G21"/>
      <c r="H21"/>
    </row>
    <row r="22" spans="5:8" s="23" customFormat="1" ht="12" customHeight="1">
      <c r="E22"/>
      <c r="F22"/>
      <c r="G22"/>
      <c r="H22"/>
    </row>
    <row r="23" spans="5:8" s="23" customFormat="1" ht="51" customHeight="1">
      <c r="E23"/>
      <c r="F23"/>
      <c r="G23"/>
      <c r="H23"/>
    </row>
    <row r="24" spans="1:8" s="23" customFormat="1" ht="12" customHeight="1">
      <c r="A24" s="52"/>
      <c r="B24" s="52"/>
      <c r="C24"/>
      <c r="D24"/>
      <c r="E24"/>
      <c r="F24"/>
      <c r="G24"/>
      <c r="H24"/>
    </row>
    <row r="25" spans="1:8" s="23" customFormat="1" ht="12" customHeight="1">
      <c r="A25" s="52"/>
      <c r="B25" s="52"/>
      <c r="C25"/>
      <c r="D25"/>
      <c r="E25"/>
      <c r="F25"/>
      <c r="G25"/>
      <c r="H25"/>
    </row>
    <row r="26" spans="1:8" s="23" customFormat="1" ht="12" customHeight="1">
      <c r="A26" s="52"/>
      <c r="B26" s="52"/>
      <c r="C26"/>
      <c r="D26"/>
      <c r="E26"/>
      <c r="F26"/>
      <c r="G26"/>
      <c r="H26"/>
    </row>
    <row r="27" spans="1:8" s="23" customFormat="1" ht="12" customHeight="1">
      <c r="A27" s="52"/>
      <c r="B27" s="52"/>
      <c r="C27"/>
      <c r="D27"/>
      <c r="E27"/>
      <c r="F27"/>
      <c r="G27"/>
      <c r="H27"/>
    </row>
    <row r="28" spans="1:8" s="23" customFormat="1" ht="12" customHeight="1">
      <c r="A28" s="52"/>
      <c r="B28" s="52"/>
      <c r="C28"/>
      <c r="D28"/>
      <c r="E28"/>
      <c r="F28"/>
      <c r="G28"/>
      <c r="H28"/>
    </row>
    <row r="29" spans="1:8" s="23" customFormat="1" ht="12" customHeight="1">
      <c r="A29" s="52"/>
      <c r="B29" s="52"/>
      <c r="C29"/>
      <c r="D29"/>
      <c r="E29"/>
      <c r="F29"/>
      <c r="G29"/>
      <c r="H29"/>
    </row>
    <row r="30" spans="1:8" s="23" customFormat="1" ht="12" customHeight="1">
      <c r="A30" s="52"/>
      <c r="B30" s="52"/>
      <c r="C30"/>
      <c r="D30"/>
      <c r="E30"/>
      <c r="F30"/>
      <c r="G30"/>
      <c r="H30"/>
    </row>
    <row r="31" spans="1:8" s="23" customFormat="1" ht="12" customHeight="1">
      <c r="A31" s="52"/>
      <c r="B31" s="52"/>
      <c r="C31"/>
      <c r="D31"/>
      <c r="E31"/>
      <c r="F31"/>
      <c r="G31"/>
      <c r="H31"/>
    </row>
    <row r="32" spans="1:8" s="23" customFormat="1" ht="12" customHeight="1">
      <c r="A32" s="52"/>
      <c r="B32" s="52"/>
      <c r="C32"/>
      <c r="D32"/>
      <c r="E32"/>
      <c r="F32"/>
      <c r="G32"/>
      <c r="H32"/>
    </row>
    <row r="33" spans="1:8" s="23" customFormat="1" ht="12" customHeight="1">
      <c r="A33" s="52"/>
      <c r="B33" s="52"/>
      <c r="C33"/>
      <c r="D33"/>
      <c r="E33"/>
      <c r="F33"/>
      <c r="G33"/>
      <c r="H33"/>
    </row>
    <row r="34" spans="1:8" s="23" customFormat="1" ht="12" customHeight="1">
      <c r="A34" s="52"/>
      <c r="B34" s="52"/>
      <c r="C34"/>
      <c r="D34"/>
      <c r="E34"/>
      <c r="F34"/>
      <c r="G34"/>
      <c r="H34"/>
    </row>
    <row r="35" spans="1:8" s="23" customFormat="1" ht="12" customHeight="1">
      <c r="A35" s="52"/>
      <c r="B35" s="52"/>
      <c r="C35"/>
      <c r="D35"/>
      <c r="E35"/>
      <c r="F35"/>
      <c r="G35"/>
      <c r="H35"/>
    </row>
    <row r="36" spans="1:8" s="23" customFormat="1" ht="12" customHeight="1">
      <c r="A36" s="52"/>
      <c r="B36" s="52"/>
      <c r="C36"/>
      <c r="D36"/>
      <c r="E36"/>
      <c r="F36"/>
      <c r="G36"/>
      <c r="H36"/>
    </row>
    <row r="37" spans="1:8" s="23" customFormat="1" ht="12" customHeight="1">
      <c r="A37" s="52"/>
      <c r="B37" s="52"/>
      <c r="C37"/>
      <c r="D37"/>
      <c r="E37"/>
      <c r="F37"/>
      <c r="G37"/>
      <c r="H37"/>
    </row>
    <row r="38" spans="1:8" s="23" customFormat="1" ht="12" customHeight="1">
      <c r="A38" s="52"/>
      <c r="B38" s="52"/>
      <c r="C38"/>
      <c r="D38"/>
      <c r="E38"/>
      <c r="F38"/>
      <c r="G38"/>
      <c r="H38"/>
    </row>
    <row r="39" spans="1:8" s="23" customFormat="1" ht="12" customHeight="1">
      <c r="A39" s="52"/>
      <c r="B39" s="52"/>
      <c r="C39"/>
      <c r="D39"/>
      <c r="E39"/>
      <c r="F39"/>
      <c r="G39"/>
      <c r="H39"/>
    </row>
    <row r="40" spans="1:8" s="23" customFormat="1" ht="12" customHeight="1">
      <c r="A40" s="52"/>
      <c r="B40" s="52"/>
      <c r="C40"/>
      <c r="D40"/>
      <c r="E40"/>
      <c r="F40"/>
      <c r="G40"/>
      <c r="H40"/>
    </row>
    <row r="41" spans="1:8" s="23" customFormat="1" ht="12" customHeight="1">
      <c r="A41" s="52"/>
      <c r="B41" s="52"/>
      <c r="C41"/>
      <c r="D41"/>
      <c r="E41"/>
      <c r="F41"/>
      <c r="G41"/>
      <c r="H41"/>
    </row>
    <row r="42" spans="1:8" s="23" customFormat="1" ht="12" customHeight="1">
      <c r="A42" s="52"/>
      <c r="B42" s="52"/>
      <c r="C42"/>
      <c r="D42"/>
      <c r="E42"/>
      <c r="F42"/>
      <c r="G42"/>
      <c r="H42"/>
    </row>
    <row r="43" spans="1:8" s="23" customFormat="1" ht="12" customHeight="1">
      <c r="A43" s="52"/>
      <c r="B43" s="52"/>
      <c r="C43"/>
      <c r="D43"/>
      <c r="E43"/>
      <c r="F43"/>
      <c r="G43"/>
      <c r="H43"/>
    </row>
    <row r="44" spans="1:8" s="23" customFormat="1" ht="12" customHeight="1">
      <c r="A44" s="52"/>
      <c r="B44" s="52"/>
      <c r="C44"/>
      <c r="D44"/>
      <c r="E44"/>
      <c r="F44"/>
      <c r="G44"/>
      <c r="H44"/>
    </row>
    <row r="45" spans="1:8" s="23" customFormat="1" ht="12" customHeight="1">
      <c r="A45" s="52"/>
      <c r="B45" s="52"/>
      <c r="C45"/>
      <c r="D45"/>
      <c r="E45"/>
      <c r="F45"/>
      <c r="G45"/>
      <c r="H45"/>
    </row>
    <row r="46" spans="1:8" s="23" customFormat="1" ht="12" customHeight="1">
      <c r="A46" s="52"/>
      <c r="B46" s="52"/>
      <c r="C46"/>
      <c r="D46"/>
      <c r="E46"/>
      <c r="F46"/>
      <c r="G46"/>
      <c r="H46"/>
    </row>
    <row r="47" spans="1:8" s="23" customFormat="1" ht="12" customHeight="1">
      <c r="A47" s="52"/>
      <c r="B47" s="52"/>
      <c r="C47"/>
      <c r="D47"/>
      <c r="E47"/>
      <c r="F47"/>
      <c r="G47"/>
      <c r="H47"/>
    </row>
    <row r="48" spans="1:8" s="23" customFormat="1" ht="12" customHeight="1">
      <c r="A48" s="52"/>
      <c r="B48" s="52"/>
      <c r="C48"/>
      <c r="D48"/>
      <c r="E48"/>
      <c r="F48"/>
      <c r="G48"/>
      <c r="H48"/>
    </row>
    <row r="49" spans="1:8" s="23" customFormat="1" ht="12" customHeight="1">
      <c r="A49" s="52"/>
      <c r="B49" s="52"/>
      <c r="C49"/>
      <c r="D49"/>
      <c r="E49"/>
      <c r="F49"/>
      <c r="G49"/>
      <c r="H49"/>
    </row>
    <row r="50" spans="1:8" s="8" customFormat="1" ht="12.75">
      <c r="A50" s="52"/>
      <c r="B50" s="52"/>
      <c r="C50"/>
      <c r="D50"/>
      <c r="E50"/>
      <c r="F50"/>
      <c r="G50"/>
      <c r="H50"/>
    </row>
    <row r="51" spans="1:8" s="8" customFormat="1" ht="12.75">
      <c r="A51" s="52"/>
      <c r="B51" s="52"/>
      <c r="C51"/>
      <c r="D51"/>
      <c r="E51"/>
      <c r="F51"/>
      <c r="G51"/>
      <c r="H51"/>
    </row>
    <row r="52" spans="3:7" s="8" customFormat="1" ht="11.25">
      <c r="C52" s="2"/>
      <c r="E52" s="2"/>
      <c r="G52" s="2"/>
    </row>
  </sheetData>
  <sheetProtection password="DD41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2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"/>
    </sheetView>
  </sheetViews>
  <sheetFormatPr defaultColWidth="9.140625" defaultRowHeight="12.75"/>
  <cols>
    <col min="1" max="1" width="3.140625" style="20" customWidth="1"/>
    <col min="2" max="2" width="14.57421875" style="20" customWidth="1"/>
    <col min="3" max="3" width="14.140625" style="20" customWidth="1"/>
    <col min="4" max="4" width="3.421875" style="20" customWidth="1"/>
    <col min="5" max="5" width="4.28125" style="20" customWidth="1"/>
    <col min="6" max="6" width="4.57421875" style="21" customWidth="1"/>
    <col min="7" max="7" width="3.421875" style="20" customWidth="1"/>
    <col min="8" max="8" width="3.140625" style="21" customWidth="1"/>
    <col min="9" max="9" width="5.00390625" style="20" customWidth="1"/>
    <col min="10" max="10" width="3.7109375" style="21" customWidth="1"/>
    <col min="11" max="11" width="4.28125" style="20" customWidth="1"/>
    <col min="12" max="12" width="3.57421875" style="21" customWidth="1"/>
    <col min="13" max="13" width="4.421875" style="20" customWidth="1"/>
    <col min="14" max="14" width="4.8515625" style="21" customWidth="1"/>
    <col min="15" max="15" width="3.140625" style="20" customWidth="1"/>
    <col min="16" max="16" width="4.00390625" style="21" customWidth="1"/>
    <col min="17" max="17" width="3.7109375" style="20" customWidth="1"/>
    <col min="18" max="18" width="3.421875" style="21" customWidth="1"/>
    <col min="19" max="19" width="3.421875" style="20" customWidth="1"/>
    <col min="20" max="20" width="4.421875" style="21" customWidth="1"/>
    <col min="21" max="21" width="3.28125" style="20" customWidth="1"/>
    <col min="22" max="22" width="4.28125" style="21" customWidth="1"/>
    <col min="23" max="23" width="4.7109375" style="20" customWidth="1"/>
    <col min="24" max="24" width="3.140625" style="21" customWidth="1"/>
    <col min="25" max="25" width="4.140625" style="20" customWidth="1"/>
    <col min="26" max="26" width="3.140625" style="21" customWidth="1"/>
    <col min="27" max="27" width="4.57421875" style="20" customWidth="1"/>
    <col min="28" max="28" width="3.421875" style="21" customWidth="1"/>
    <col min="29" max="29" width="4.57421875" style="20" customWidth="1"/>
    <col min="30" max="30" width="5.57421875" style="21" customWidth="1"/>
    <col min="31" max="31" width="5.140625" style="20" customWidth="1"/>
    <col min="32" max="32" width="9.8515625" style="20" customWidth="1"/>
    <col min="33" max="16384" width="9.140625" style="22" customWidth="1"/>
  </cols>
  <sheetData>
    <row r="1" spans="1:32" ht="17.25" thickBot="1">
      <c r="A1"/>
      <c r="B1" s="53" t="s">
        <v>128</v>
      </c>
      <c r="C1" s="53"/>
      <c r="D1" s="54"/>
      <c r="E1" s="153" t="s">
        <v>129</v>
      </c>
      <c r="F1" s="154"/>
      <c r="G1" s="155"/>
      <c r="H1" s="155"/>
      <c r="I1" s="56"/>
      <c r="J1" s="55"/>
      <c r="K1" s="56"/>
      <c r="L1" s="55"/>
      <c r="M1" s="56"/>
      <c r="N1" s="56"/>
      <c r="O1" s="55"/>
      <c r="P1" s="56"/>
      <c r="Q1" s="55"/>
      <c r="R1" s="56"/>
      <c r="S1" s="56"/>
      <c r="T1" s="56"/>
      <c r="U1" s="55"/>
      <c r="V1" s="56"/>
      <c r="W1" s="56"/>
      <c r="X1" s="55"/>
      <c r="Y1" s="56"/>
      <c r="Z1" s="55"/>
      <c r="AA1" s="56"/>
      <c r="AB1" s="55"/>
      <c r="AC1" s="56" t="s">
        <v>50</v>
      </c>
      <c r="AD1" s="56"/>
      <c r="AE1" s="17" t="s">
        <v>51</v>
      </c>
      <c r="AF1" s="22"/>
    </row>
    <row r="2" spans="1:32" ht="17.25" thickBot="1">
      <c r="A2" s="57"/>
      <c r="B2" s="58"/>
      <c r="C2" s="53"/>
      <c r="D2" s="54"/>
      <c r="E2" s="59" t="s">
        <v>130</v>
      </c>
      <c r="F2" s="156"/>
      <c r="G2" s="156"/>
      <c r="H2" s="156"/>
      <c r="I2" s="61"/>
      <c r="J2" s="157" t="s">
        <v>131</v>
      </c>
      <c r="K2" s="62"/>
      <c r="L2" s="63"/>
      <c r="M2" s="60"/>
      <c r="N2" s="158"/>
      <c r="O2" s="62" t="s">
        <v>132</v>
      </c>
      <c r="P2" s="65"/>
      <c r="Q2" s="60"/>
      <c r="R2" s="63"/>
      <c r="S2" s="63"/>
      <c r="T2" s="66"/>
      <c r="U2" s="63"/>
      <c r="V2" s="60"/>
      <c r="W2" s="61"/>
      <c r="X2" s="159" t="s">
        <v>133</v>
      </c>
      <c r="Y2" s="66" t="s">
        <v>134</v>
      </c>
      <c r="Z2" s="63"/>
      <c r="AA2" s="60"/>
      <c r="AB2" s="63"/>
      <c r="AC2" s="60"/>
      <c r="AD2" s="61"/>
      <c r="AE2" s="17" t="s">
        <v>55</v>
      </c>
      <c r="AF2" s="22"/>
    </row>
    <row r="3" spans="1:32" ht="12.75">
      <c r="A3" s="35"/>
      <c r="B3" s="67"/>
      <c r="C3" s="67"/>
      <c r="D3" s="22"/>
      <c r="E3" s="160" t="s">
        <v>135</v>
      </c>
      <c r="F3" s="68"/>
      <c r="G3" s="68"/>
      <c r="H3" s="68"/>
      <c r="I3" s="70"/>
      <c r="J3" s="161" t="s">
        <v>136</v>
      </c>
      <c r="K3" s="71"/>
      <c r="L3" s="69" t="s">
        <v>61</v>
      </c>
      <c r="M3" s="68"/>
      <c r="N3" s="70"/>
      <c r="O3" s="162" t="s">
        <v>62</v>
      </c>
      <c r="P3" s="77"/>
      <c r="Q3" s="74" t="s">
        <v>63</v>
      </c>
      <c r="R3" s="73"/>
      <c r="S3" s="76" t="s">
        <v>137</v>
      </c>
      <c r="T3" s="73"/>
      <c r="U3" s="76" t="s">
        <v>64</v>
      </c>
      <c r="V3" s="77"/>
      <c r="W3" s="78"/>
      <c r="X3" s="77" t="s">
        <v>138</v>
      </c>
      <c r="Y3" s="71"/>
      <c r="Z3" s="79" t="s">
        <v>139</v>
      </c>
      <c r="AA3" s="71"/>
      <c r="AB3" s="79" t="s">
        <v>140</v>
      </c>
      <c r="AC3" s="163"/>
      <c r="AD3" s="70"/>
      <c r="AE3" s="24" t="s">
        <v>71</v>
      </c>
      <c r="AF3" s="35"/>
    </row>
    <row r="4" spans="1:32" ht="13.5" thickBot="1">
      <c r="A4" s="22"/>
      <c r="B4" s="67"/>
      <c r="C4" s="67"/>
      <c r="D4" s="80"/>
      <c r="E4" s="164"/>
      <c r="F4" s="81" t="s">
        <v>141</v>
      </c>
      <c r="G4" s="82"/>
      <c r="H4" s="81"/>
      <c r="I4" s="83"/>
      <c r="J4" s="84" t="s">
        <v>72</v>
      </c>
      <c r="K4" s="81"/>
      <c r="L4" s="85"/>
      <c r="M4" s="82"/>
      <c r="N4" s="83"/>
      <c r="O4" s="86"/>
      <c r="P4" s="82"/>
      <c r="Q4" s="85"/>
      <c r="R4" s="87"/>
      <c r="S4" s="88" t="s">
        <v>55</v>
      </c>
      <c r="T4" s="17"/>
      <c r="U4" s="85"/>
      <c r="V4" s="82"/>
      <c r="W4" s="83"/>
      <c r="X4" s="84"/>
      <c r="Y4" s="87"/>
      <c r="Z4" s="85"/>
      <c r="AA4" s="87"/>
      <c r="AB4" s="85"/>
      <c r="AC4" s="82"/>
      <c r="AD4" s="83"/>
      <c r="AE4" s="17" t="s">
        <v>74</v>
      </c>
      <c r="AF4" s="22"/>
    </row>
    <row r="5" spans="1:32" ht="108" customHeight="1">
      <c r="A5" s="176" t="s">
        <v>75</v>
      </c>
      <c r="B5" s="177" t="s">
        <v>76</v>
      </c>
      <c r="C5" s="177" t="s">
        <v>77</v>
      </c>
      <c r="D5" s="89" t="s">
        <v>78</v>
      </c>
      <c r="E5" s="165" t="s">
        <v>142</v>
      </c>
      <c r="F5" s="166" t="s">
        <v>143</v>
      </c>
      <c r="G5" s="90" t="s">
        <v>144</v>
      </c>
      <c r="H5" s="91" t="s">
        <v>145</v>
      </c>
      <c r="I5" s="92" t="s">
        <v>146</v>
      </c>
      <c r="J5" s="90" t="s">
        <v>90</v>
      </c>
      <c r="K5" s="93" t="s">
        <v>147</v>
      </c>
      <c r="L5" s="90" t="s">
        <v>90</v>
      </c>
      <c r="M5" s="91" t="s">
        <v>148</v>
      </c>
      <c r="N5" s="167" t="s">
        <v>85</v>
      </c>
      <c r="O5" s="90" t="s">
        <v>144</v>
      </c>
      <c r="P5" s="91" t="s">
        <v>94</v>
      </c>
      <c r="Q5" s="90" t="s">
        <v>144</v>
      </c>
      <c r="R5" s="91" t="s">
        <v>149</v>
      </c>
      <c r="S5" s="90" t="s">
        <v>150</v>
      </c>
      <c r="T5" s="91" t="s">
        <v>151</v>
      </c>
      <c r="U5" s="90" t="s">
        <v>152</v>
      </c>
      <c r="V5" s="95" t="s">
        <v>153</v>
      </c>
      <c r="W5" s="92" t="s">
        <v>154</v>
      </c>
      <c r="X5" s="96" t="s">
        <v>86</v>
      </c>
      <c r="Y5" s="91" t="s">
        <v>155</v>
      </c>
      <c r="Z5" s="96" t="s">
        <v>86</v>
      </c>
      <c r="AA5" s="91" t="s">
        <v>156</v>
      </c>
      <c r="AB5" s="96" t="s">
        <v>86</v>
      </c>
      <c r="AC5" s="95" t="s">
        <v>157</v>
      </c>
      <c r="AD5" s="92" t="s">
        <v>89</v>
      </c>
      <c r="AE5" s="98" t="s">
        <v>102</v>
      </c>
      <c r="AF5" s="99" t="s">
        <v>103</v>
      </c>
    </row>
    <row r="6" spans="1:32" s="23" customFormat="1" ht="12" customHeight="1" thickBot="1">
      <c r="A6" s="178"/>
      <c r="B6" s="179"/>
      <c r="C6" s="179"/>
      <c r="D6" s="180"/>
      <c r="E6" s="127" t="s">
        <v>158</v>
      </c>
      <c r="F6" s="168"/>
      <c r="G6" s="128"/>
      <c r="H6" s="168" t="s">
        <v>159</v>
      </c>
      <c r="I6" s="130"/>
      <c r="J6" s="169"/>
      <c r="K6" s="131" t="s">
        <v>110</v>
      </c>
      <c r="L6" s="132"/>
      <c r="M6" s="131" t="s">
        <v>112</v>
      </c>
      <c r="N6" s="133"/>
      <c r="O6" s="134"/>
      <c r="P6" s="168" t="s">
        <v>111</v>
      </c>
      <c r="Q6" s="128"/>
      <c r="R6" s="131" t="s">
        <v>107</v>
      </c>
      <c r="S6" s="128"/>
      <c r="T6" s="131" t="s">
        <v>110</v>
      </c>
      <c r="U6" s="132"/>
      <c r="V6" s="129" t="s">
        <v>109</v>
      </c>
      <c r="W6" s="130"/>
      <c r="X6" s="128"/>
      <c r="Y6" s="131" t="s">
        <v>108</v>
      </c>
      <c r="Z6" s="132"/>
      <c r="AA6" s="131" t="s">
        <v>109</v>
      </c>
      <c r="AB6" s="132"/>
      <c r="AC6" s="129" t="s">
        <v>160</v>
      </c>
      <c r="AD6" s="130"/>
      <c r="AE6" s="136"/>
      <c r="AF6" s="100" t="s">
        <v>113</v>
      </c>
    </row>
    <row r="7" spans="1:32" s="23" customFormat="1" ht="12" customHeight="1">
      <c r="A7" s="101">
        <f>A6+1</f>
        <v>1</v>
      </c>
      <c r="B7" s="102"/>
      <c r="C7" s="102"/>
      <c r="D7" s="103"/>
      <c r="E7" s="170"/>
      <c r="F7" s="104">
        <f>IF(AND(65&lt;E7,E7&lt;77),12,0)+IF(AND(E7&gt;76,E7&lt;111),12+(E7-76)*0.5)</f>
        <v>0</v>
      </c>
      <c r="G7" s="105"/>
      <c r="H7" s="104">
        <f>IF(G7="si",4,0)</f>
        <v>0</v>
      </c>
      <c r="I7" s="107">
        <f>F7+H7</f>
        <v>0</v>
      </c>
      <c r="J7" s="108"/>
      <c r="K7" s="109">
        <f>J7*3</f>
        <v>0</v>
      </c>
      <c r="L7" s="105"/>
      <c r="M7" s="104">
        <f>L7*6</f>
        <v>0</v>
      </c>
      <c r="N7" s="171">
        <f>IF(K7+M7&gt;12,12,K7+M7)</f>
        <v>0</v>
      </c>
      <c r="O7" s="170"/>
      <c r="P7" s="104">
        <f>IF(O7="SI",12,0)</f>
        <v>0</v>
      </c>
      <c r="Q7" s="105"/>
      <c r="R7" s="104">
        <f>IF(Q7="SI",6,0)</f>
        <v>0</v>
      </c>
      <c r="S7" s="105"/>
      <c r="T7" s="104">
        <f>S7*3</f>
        <v>0</v>
      </c>
      <c r="U7" s="105"/>
      <c r="V7" s="106">
        <f>U7*1</f>
        <v>0</v>
      </c>
      <c r="W7" s="107">
        <f>IF(P7+R7+T7+V7&gt;22,22,P7+R7+T7+V7)</f>
        <v>0</v>
      </c>
      <c r="X7" s="108"/>
      <c r="Y7" s="104">
        <f>X7*2</f>
        <v>0</v>
      </c>
      <c r="Z7" s="105"/>
      <c r="AA7" s="104">
        <f>Z7*1</f>
        <v>0</v>
      </c>
      <c r="AB7" s="105"/>
      <c r="AC7" s="106">
        <f>AB7*0.5</f>
        <v>0</v>
      </c>
      <c r="AD7" s="107">
        <f>Y7+AA7+AC7</f>
        <v>0</v>
      </c>
      <c r="AE7" s="172">
        <f aca="true" t="shared" si="0" ref="AE7:AE70">+I7+N7+W7+AD7</f>
        <v>0</v>
      </c>
      <c r="AF7" s="105"/>
    </row>
    <row r="8" spans="1:32" s="23" customFormat="1" ht="12" customHeight="1">
      <c r="A8" s="112">
        <f aca="true" t="shared" si="1" ref="A8:A71">A7+1</f>
        <v>2</v>
      </c>
      <c r="B8" s="113"/>
      <c r="C8" s="113"/>
      <c r="D8" s="114"/>
      <c r="E8" s="115"/>
      <c r="F8" s="104">
        <f>IF(AND(65&lt;E8,E8&lt;77),12,0)+IF(AND(E8&gt;76,E8&lt;111),12+(E8-76)*0.5)</f>
        <v>0</v>
      </c>
      <c r="G8" s="116"/>
      <c r="H8" s="104">
        <f aca="true" t="shared" si="2" ref="H8:H71">IF(G8="si",4,0)</f>
        <v>0</v>
      </c>
      <c r="I8" s="107">
        <f aca="true" t="shared" si="3" ref="I8:I71">F8+H8</f>
        <v>0</v>
      </c>
      <c r="J8" s="117"/>
      <c r="K8" s="109">
        <f aca="true" t="shared" si="4" ref="K8:K71">J8*3</f>
        <v>0</v>
      </c>
      <c r="L8" s="116"/>
      <c r="M8" s="104">
        <f aca="true" t="shared" si="5" ref="M8:M71">L8*6</f>
        <v>0</v>
      </c>
      <c r="N8" s="171">
        <f aca="true" t="shared" si="6" ref="N8:N71">IF(K8+M8&gt;12,12,K8+M8)</f>
        <v>0</v>
      </c>
      <c r="O8" s="115"/>
      <c r="P8" s="104">
        <f aca="true" t="shared" si="7" ref="P8:P71">IF(O8="SI",12,0)</f>
        <v>0</v>
      </c>
      <c r="Q8" s="116"/>
      <c r="R8" s="104">
        <f aca="true" t="shared" si="8" ref="R8:R71">IF(Q8="SI",6,0)</f>
        <v>0</v>
      </c>
      <c r="S8" s="116"/>
      <c r="T8" s="104">
        <f aca="true" t="shared" si="9" ref="T8:T71">S8*3</f>
        <v>0</v>
      </c>
      <c r="U8" s="116"/>
      <c r="V8" s="106">
        <f aca="true" t="shared" si="10" ref="V8:V71">U8*1</f>
        <v>0</v>
      </c>
      <c r="W8" s="107">
        <f aca="true" t="shared" si="11" ref="W8:W71">IF(P8+R8+T8+V8&gt;22,22,P8+R8+T8+V8)</f>
        <v>0</v>
      </c>
      <c r="X8" s="117"/>
      <c r="Y8" s="104">
        <f aca="true" t="shared" si="12" ref="Y8:Y71">X8*2</f>
        <v>0</v>
      </c>
      <c r="Z8" s="116"/>
      <c r="AA8" s="104">
        <f aca="true" t="shared" si="13" ref="AA8:AA71">Z8*1</f>
        <v>0</v>
      </c>
      <c r="AB8" s="116"/>
      <c r="AC8" s="106">
        <f aca="true" t="shared" si="14" ref="AC8:AC71">AB8*0.5</f>
        <v>0</v>
      </c>
      <c r="AD8" s="107">
        <f aca="true" t="shared" si="15" ref="AD8:AD71">Y8+AA8+AC8</f>
        <v>0</v>
      </c>
      <c r="AE8" s="172">
        <f t="shared" si="0"/>
        <v>0</v>
      </c>
      <c r="AF8" s="116"/>
    </row>
    <row r="9" spans="1:32" s="23" customFormat="1" ht="12" customHeight="1">
      <c r="A9" s="118">
        <f t="shared" si="1"/>
        <v>3</v>
      </c>
      <c r="B9" s="113"/>
      <c r="C9" s="113"/>
      <c r="D9" s="114"/>
      <c r="E9" s="115"/>
      <c r="F9" s="104">
        <f aca="true" t="shared" si="16" ref="F9:F72">IF(AND(65&lt;E9,E9&lt;77),12,0)+IF(AND(E9&gt;76,E9&lt;111),12+(E9-76)*0.5)</f>
        <v>0</v>
      </c>
      <c r="G9" s="116"/>
      <c r="H9" s="104">
        <f t="shared" si="2"/>
        <v>0</v>
      </c>
      <c r="I9" s="107">
        <f t="shared" si="3"/>
        <v>0</v>
      </c>
      <c r="J9" s="117"/>
      <c r="K9" s="109">
        <f t="shared" si="4"/>
        <v>0</v>
      </c>
      <c r="L9" s="116"/>
      <c r="M9" s="104">
        <f t="shared" si="5"/>
        <v>0</v>
      </c>
      <c r="N9" s="171">
        <f t="shared" si="6"/>
        <v>0</v>
      </c>
      <c r="O9" s="115"/>
      <c r="P9" s="104">
        <f t="shared" si="7"/>
        <v>0</v>
      </c>
      <c r="Q9" s="116"/>
      <c r="R9" s="104">
        <f t="shared" si="8"/>
        <v>0</v>
      </c>
      <c r="S9" s="116"/>
      <c r="T9" s="104">
        <f t="shared" si="9"/>
        <v>0</v>
      </c>
      <c r="U9" s="116"/>
      <c r="V9" s="106">
        <f t="shared" si="10"/>
        <v>0</v>
      </c>
      <c r="W9" s="107">
        <f t="shared" si="11"/>
        <v>0</v>
      </c>
      <c r="X9" s="117"/>
      <c r="Y9" s="104">
        <f t="shared" si="12"/>
        <v>0</v>
      </c>
      <c r="Z9" s="116"/>
      <c r="AA9" s="104">
        <f t="shared" si="13"/>
        <v>0</v>
      </c>
      <c r="AB9" s="116"/>
      <c r="AC9" s="106">
        <f t="shared" si="14"/>
        <v>0</v>
      </c>
      <c r="AD9" s="107">
        <f t="shared" si="15"/>
        <v>0</v>
      </c>
      <c r="AE9" s="172">
        <f t="shared" si="0"/>
        <v>0</v>
      </c>
      <c r="AF9" s="116"/>
    </row>
    <row r="10" spans="1:32" s="23" customFormat="1" ht="12" customHeight="1">
      <c r="A10" s="112">
        <f t="shared" si="1"/>
        <v>4</v>
      </c>
      <c r="B10" s="113"/>
      <c r="C10" s="113"/>
      <c r="D10" s="114"/>
      <c r="E10" s="115"/>
      <c r="F10" s="104">
        <f t="shared" si="16"/>
        <v>0</v>
      </c>
      <c r="G10" s="116"/>
      <c r="H10" s="104">
        <f t="shared" si="2"/>
        <v>0</v>
      </c>
      <c r="I10" s="107">
        <f t="shared" si="3"/>
        <v>0</v>
      </c>
      <c r="J10" s="117"/>
      <c r="K10" s="109">
        <f t="shared" si="4"/>
        <v>0</v>
      </c>
      <c r="L10" s="116"/>
      <c r="M10" s="104">
        <f t="shared" si="5"/>
        <v>0</v>
      </c>
      <c r="N10" s="171">
        <f t="shared" si="6"/>
        <v>0</v>
      </c>
      <c r="O10" s="115"/>
      <c r="P10" s="104">
        <f t="shared" si="7"/>
        <v>0</v>
      </c>
      <c r="Q10" s="116"/>
      <c r="R10" s="104">
        <f t="shared" si="8"/>
        <v>0</v>
      </c>
      <c r="S10" s="116"/>
      <c r="T10" s="104">
        <f t="shared" si="9"/>
        <v>0</v>
      </c>
      <c r="U10" s="116"/>
      <c r="V10" s="106">
        <f t="shared" si="10"/>
        <v>0</v>
      </c>
      <c r="W10" s="107">
        <f t="shared" si="11"/>
        <v>0</v>
      </c>
      <c r="X10" s="117"/>
      <c r="Y10" s="104">
        <f t="shared" si="12"/>
        <v>0</v>
      </c>
      <c r="Z10" s="116"/>
      <c r="AA10" s="104">
        <f t="shared" si="13"/>
        <v>0</v>
      </c>
      <c r="AB10" s="116"/>
      <c r="AC10" s="106">
        <f t="shared" si="14"/>
        <v>0</v>
      </c>
      <c r="AD10" s="107">
        <f t="shared" si="15"/>
        <v>0</v>
      </c>
      <c r="AE10" s="172">
        <f t="shared" si="0"/>
        <v>0</v>
      </c>
      <c r="AF10" s="116"/>
    </row>
    <row r="11" spans="1:32" s="23" customFormat="1" ht="12" customHeight="1">
      <c r="A11" s="119">
        <f t="shared" si="1"/>
        <v>5</v>
      </c>
      <c r="B11" s="113"/>
      <c r="C11" s="113"/>
      <c r="D11" s="114"/>
      <c r="E11" s="115"/>
      <c r="F11" s="104">
        <f t="shared" si="16"/>
        <v>0</v>
      </c>
      <c r="G11" s="116"/>
      <c r="H11" s="104">
        <f t="shared" si="2"/>
        <v>0</v>
      </c>
      <c r="I11" s="107">
        <f t="shared" si="3"/>
        <v>0</v>
      </c>
      <c r="J11" s="117"/>
      <c r="K11" s="109">
        <f t="shared" si="4"/>
        <v>0</v>
      </c>
      <c r="L11" s="116"/>
      <c r="M11" s="104">
        <f t="shared" si="5"/>
        <v>0</v>
      </c>
      <c r="N11" s="171">
        <f t="shared" si="6"/>
        <v>0</v>
      </c>
      <c r="O11" s="115"/>
      <c r="P11" s="104">
        <f t="shared" si="7"/>
        <v>0</v>
      </c>
      <c r="Q11" s="116"/>
      <c r="R11" s="104">
        <f t="shared" si="8"/>
        <v>0</v>
      </c>
      <c r="S11" s="116"/>
      <c r="T11" s="104">
        <f t="shared" si="9"/>
        <v>0</v>
      </c>
      <c r="U11" s="116"/>
      <c r="V11" s="106">
        <f t="shared" si="10"/>
        <v>0</v>
      </c>
      <c r="W11" s="107">
        <f t="shared" si="11"/>
        <v>0</v>
      </c>
      <c r="X11" s="117"/>
      <c r="Y11" s="104">
        <f t="shared" si="12"/>
        <v>0</v>
      </c>
      <c r="Z11" s="116"/>
      <c r="AA11" s="104">
        <f t="shared" si="13"/>
        <v>0</v>
      </c>
      <c r="AB11" s="116"/>
      <c r="AC11" s="106">
        <f t="shared" si="14"/>
        <v>0</v>
      </c>
      <c r="AD11" s="107">
        <f t="shared" si="15"/>
        <v>0</v>
      </c>
      <c r="AE11" s="172">
        <f t="shared" si="0"/>
        <v>0</v>
      </c>
      <c r="AF11" s="116"/>
    </row>
    <row r="12" spans="1:32" s="23" customFormat="1" ht="12" customHeight="1">
      <c r="A12" s="112">
        <f t="shared" si="1"/>
        <v>6</v>
      </c>
      <c r="B12" s="113"/>
      <c r="C12" s="113"/>
      <c r="D12" s="114"/>
      <c r="E12" s="115"/>
      <c r="F12" s="104">
        <f t="shared" si="16"/>
        <v>0</v>
      </c>
      <c r="G12" s="116"/>
      <c r="H12" s="104">
        <f t="shared" si="2"/>
        <v>0</v>
      </c>
      <c r="I12" s="107">
        <f t="shared" si="3"/>
        <v>0</v>
      </c>
      <c r="J12" s="117"/>
      <c r="K12" s="109">
        <f t="shared" si="4"/>
        <v>0</v>
      </c>
      <c r="L12" s="116"/>
      <c r="M12" s="104">
        <f t="shared" si="5"/>
        <v>0</v>
      </c>
      <c r="N12" s="171">
        <f t="shared" si="6"/>
        <v>0</v>
      </c>
      <c r="O12" s="115"/>
      <c r="P12" s="104">
        <f t="shared" si="7"/>
        <v>0</v>
      </c>
      <c r="Q12" s="116"/>
      <c r="R12" s="104">
        <f t="shared" si="8"/>
        <v>0</v>
      </c>
      <c r="S12" s="116"/>
      <c r="T12" s="104">
        <f t="shared" si="9"/>
        <v>0</v>
      </c>
      <c r="U12" s="116"/>
      <c r="V12" s="106">
        <f t="shared" si="10"/>
        <v>0</v>
      </c>
      <c r="W12" s="107">
        <f t="shared" si="11"/>
        <v>0</v>
      </c>
      <c r="X12" s="117"/>
      <c r="Y12" s="104">
        <f t="shared" si="12"/>
        <v>0</v>
      </c>
      <c r="Z12" s="116"/>
      <c r="AA12" s="104">
        <f t="shared" si="13"/>
        <v>0</v>
      </c>
      <c r="AB12" s="116"/>
      <c r="AC12" s="106">
        <f t="shared" si="14"/>
        <v>0</v>
      </c>
      <c r="AD12" s="107">
        <f t="shared" si="15"/>
        <v>0</v>
      </c>
      <c r="AE12" s="172">
        <f t="shared" si="0"/>
        <v>0</v>
      </c>
      <c r="AF12" s="116"/>
    </row>
    <row r="13" spans="1:32" s="23" customFormat="1" ht="12" customHeight="1">
      <c r="A13" s="118">
        <f t="shared" si="1"/>
        <v>7</v>
      </c>
      <c r="B13" s="113"/>
      <c r="C13" s="113"/>
      <c r="D13" s="114"/>
      <c r="E13" s="115"/>
      <c r="F13" s="104">
        <f t="shared" si="16"/>
        <v>0</v>
      </c>
      <c r="G13" s="116"/>
      <c r="H13" s="104">
        <f t="shared" si="2"/>
        <v>0</v>
      </c>
      <c r="I13" s="107">
        <f t="shared" si="3"/>
        <v>0</v>
      </c>
      <c r="J13" s="117"/>
      <c r="K13" s="109">
        <f t="shared" si="4"/>
        <v>0</v>
      </c>
      <c r="L13" s="116"/>
      <c r="M13" s="104">
        <f t="shared" si="5"/>
        <v>0</v>
      </c>
      <c r="N13" s="171">
        <f t="shared" si="6"/>
        <v>0</v>
      </c>
      <c r="O13" s="115"/>
      <c r="P13" s="104">
        <f t="shared" si="7"/>
        <v>0</v>
      </c>
      <c r="Q13" s="116"/>
      <c r="R13" s="104">
        <f t="shared" si="8"/>
        <v>0</v>
      </c>
      <c r="S13" s="116"/>
      <c r="T13" s="104">
        <f t="shared" si="9"/>
        <v>0</v>
      </c>
      <c r="U13" s="116"/>
      <c r="V13" s="106">
        <f t="shared" si="10"/>
        <v>0</v>
      </c>
      <c r="W13" s="107">
        <f t="shared" si="11"/>
        <v>0</v>
      </c>
      <c r="X13" s="117"/>
      <c r="Y13" s="104">
        <f t="shared" si="12"/>
        <v>0</v>
      </c>
      <c r="Z13" s="116"/>
      <c r="AA13" s="104">
        <f t="shared" si="13"/>
        <v>0</v>
      </c>
      <c r="AB13" s="116"/>
      <c r="AC13" s="106">
        <f t="shared" si="14"/>
        <v>0</v>
      </c>
      <c r="AD13" s="107">
        <f t="shared" si="15"/>
        <v>0</v>
      </c>
      <c r="AE13" s="172">
        <f t="shared" si="0"/>
        <v>0</v>
      </c>
      <c r="AF13" s="116"/>
    </row>
    <row r="14" spans="1:32" s="23" customFormat="1" ht="12" customHeight="1">
      <c r="A14" s="112">
        <f t="shared" si="1"/>
        <v>8</v>
      </c>
      <c r="B14" s="113"/>
      <c r="C14" s="113"/>
      <c r="D14" s="114"/>
      <c r="E14" s="115"/>
      <c r="F14" s="104">
        <f t="shared" si="16"/>
        <v>0</v>
      </c>
      <c r="G14" s="116"/>
      <c r="H14" s="104">
        <f t="shared" si="2"/>
        <v>0</v>
      </c>
      <c r="I14" s="107">
        <f t="shared" si="3"/>
        <v>0</v>
      </c>
      <c r="J14" s="117"/>
      <c r="K14" s="109">
        <f t="shared" si="4"/>
        <v>0</v>
      </c>
      <c r="L14" s="116"/>
      <c r="M14" s="104">
        <f t="shared" si="5"/>
        <v>0</v>
      </c>
      <c r="N14" s="171">
        <f t="shared" si="6"/>
        <v>0</v>
      </c>
      <c r="O14" s="115"/>
      <c r="P14" s="104">
        <f t="shared" si="7"/>
        <v>0</v>
      </c>
      <c r="Q14" s="116"/>
      <c r="R14" s="104">
        <f t="shared" si="8"/>
        <v>0</v>
      </c>
      <c r="S14" s="116"/>
      <c r="T14" s="104">
        <f t="shared" si="9"/>
        <v>0</v>
      </c>
      <c r="U14" s="116"/>
      <c r="V14" s="106">
        <f t="shared" si="10"/>
        <v>0</v>
      </c>
      <c r="W14" s="107">
        <f t="shared" si="11"/>
        <v>0</v>
      </c>
      <c r="X14" s="117"/>
      <c r="Y14" s="104">
        <f t="shared" si="12"/>
        <v>0</v>
      </c>
      <c r="Z14" s="116"/>
      <c r="AA14" s="104">
        <f t="shared" si="13"/>
        <v>0</v>
      </c>
      <c r="AB14" s="116"/>
      <c r="AC14" s="106">
        <f t="shared" si="14"/>
        <v>0</v>
      </c>
      <c r="AD14" s="107">
        <f t="shared" si="15"/>
        <v>0</v>
      </c>
      <c r="AE14" s="172">
        <f t="shared" si="0"/>
        <v>0</v>
      </c>
      <c r="AF14" s="116"/>
    </row>
    <row r="15" spans="1:32" s="23" customFormat="1" ht="12" customHeight="1">
      <c r="A15" s="112">
        <f t="shared" si="1"/>
        <v>9</v>
      </c>
      <c r="B15" s="113"/>
      <c r="C15" s="113"/>
      <c r="D15" s="114"/>
      <c r="E15" s="115"/>
      <c r="F15" s="104">
        <f t="shared" si="16"/>
        <v>0</v>
      </c>
      <c r="G15" s="116"/>
      <c r="H15" s="104">
        <f t="shared" si="2"/>
        <v>0</v>
      </c>
      <c r="I15" s="107">
        <f t="shared" si="3"/>
        <v>0</v>
      </c>
      <c r="J15" s="117"/>
      <c r="K15" s="109">
        <f t="shared" si="4"/>
        <v>0</v>
      </c>
      <c r="L15" s="116"/>
      <c r="M15" s="104">
        <f t="shared" si="5"/>
        <v>0</v>
      </c>
      <c r="N15" s="171">
        <f t="shared" si="6"/>
        <v>0</v>
      </c>
      <c r="O15" s="115"/>
      <c r="P15" s="104">
        <f t="shared" si="7"/>
        <v>0</v>
      </c>
      <c r="Q15" s="116"/>
      <c r="R15" s="104">
        <f t="shared" si="8"/>
        <v>0</v>
      </c>
      <c r="S15" s="116"/>
      <c r="T15" s="104">
        <f t="shared" si="9"/>
        <v>0</v>
      </c>
      <c r="U15" s="116"/>
      <c r="V15" s="106">
        <f t="shared" si="10"/>
        <v>0</v>
      </c>
      <c r="W15" s="107">
        <f t="shared" si="11"/>
        <v>0</v>
      </c>
      <c r="X15" s="117"/>
      <c r="Y15" s="104">
        <f t="shared" si="12"/>
        <v>0</v>
      </c>
      <c r="Z15" s="116"/>
      <c r="AA15" s="104">
        <f t="shared" si="13"/>
        <v>0</v>
      </c>
      <c r="AB15" s="116"/>
      <c r="AC15" s="106">
        <f t="shared" si="14"/>
        <v>0</v>
      </c>
      <c r="AD15" s="107">
        <f t="shared" si="15"/>
        <v>0</v>
      </c>
      <c r="AE15" s="172">
        <f t="shared" si="0"/>
        <v>0</v>
      </c>
      <c r="AF15" s="116"/>
    </row>
    <row r="16" spans="1:32" s="23" customFormat="1" ht="12" customHeight="1">
      <c r="A16" s="119">
        <f t="shared" si="1"/>
        <v>10</v>
      </c>
      <c r="B16" s="113"/>
      <c r="C16" s="113"/>
      <c r="D16" s="114"/>
      <c r="E16" s="115"/>
      <c r="F16" s="104">
        <f t="shared" si="16"/>
        <v>0</v>
      </c>
      <c r="G16" s="116"/>
      <c r="H16" s="104">
        <f t="shared" si="2"/>
        <v>0</v>
      </c>
      <c r="I16" s="107">
        <f t="shared" si="3"/>
        <v>0</v>
      </c>
      <c r="J16" s="117"/>
      <c r="K16" s="109">
        <f t="shared" si="4"/>
        <v>0</v>
      </c>
      <c r="L16" s="116"/>
      <c r="M16" s="104">
        <f t="shared" si="5"/>
        <v>0</v>
      </c>
      <c r="N16" s="171">
        <f t="shared" si="6"/>
        <v>0</v>
      </c>
      <c r="O16" s="115"/>
      <c r="P16" s="104">
        <f t="shared" si="7"/>
        <v>0</v>
      </c>
      <c r="Q16" s="116"/>
      <c r="R16" s="104">
        <f t="shared" si="8"/>
        <v>0</v>
      </c>
      <c r="S16" s="116"/>
      <c r="T16" s="104">
        <f t="shared" si="9"/>
        <v>0</v>
      </c>
      <c r="U16" s="116"/>
      <c r="V16" s="106">
        <f t="shared" si="10"/>
        <v>0</v>
      </c>
      <c r="W16" s="107">
        <f t="shared" si="11"/>
        <v>0</v>
      </c>
      <c r="X16" s="117"/>
      <c r="Y16" s="104">
        <f t="shared" si="12"/>
        <v>0</v>
      </c>
      <c r="Z16" s="116"/>
      <c r="AA16" s="104">
        <f t="shared" si="13"/>
        <v>0</v>
      </c>
      <c r="AB16" s="116"/>
      <c r="AC16" s="106">
        <f t="shared" si="14"/>
        <v>0</v>
      </c>
      <c r="AD16" s="107">
        <f t="shared" si="15"/>
        <v>0</v>
      </c>
      <c r="AE16" s="172">
        <f t="shared" si="0"/>
        <v>0</v>
      </c>
      <c r="AF16" s="116"/>
    </row>
    <row r="17" spans="1:32" s="23" customFormat="1" ht="12" customHeight="1">
      <c r="A17" s="112">
        <f t="shared" si="1"/>
        <v>11</v>
      </c>
      <c r="B17" s="113"/>
      <c r="C17" s="113"/>
      <c r="D17" s="114"/>
      <c r="E17" s="115"/>
      <c r="F17" s="104">
        <f t="shared" si="16"/>
        <v>0</v>
      </c>
      <c r="G17" s="116"/>
      <c r="H17" s="104">
        <f t="shared" si="2"/>
        <v>0</v>
      </c>
      <c r="I17" s="107">
        <f t="shared" si="3"/>
        <v>0</v>
      </c>
      <c r="J17" s="117"/>
      <c r="K17" s="109">
        <f t="shared" si="4"/>
        <v>0</v>
      </c>
      <c r="L17" s="116"/>
      <c r="M17" s="104">
        <f t="shared" si="5"/>
        <v>0</v>
      </c>
      <c r="N17" s="171">
        <f t="shared" si="6"/>
        <v>0</v>
      </c>
      <c r="O17" s="115"/>
      <c r="P17" s="104">
        <f t="shared" si="7"/>
        <v>0</v>
      </c>
      <c r="Q17" s="116"/>
      <c r="R17" s="104">
        <f t="shared" si="8"/>
        <v>0</v>
      </c>
      <c r="S17" s="116"/>
      <c r="T17" s="104">
        <f t="shared" si="9"/>
        <v>0</v>
      </c>
      <c r="U17" s="116"/>
      <c r="V17" s="106">
        <f t="shared" si="10"/>
        <v>0</v>
      </c>
      <c r="W17" s="107">
        <f t="shared" si="11"/>
        <v>0</v>
      </c>
      <c r="X17" s="117"/>
      <c r="Y17" s="104">
        <f t="shared" si="12"/>
        <v>0</v>
      </c>
      <c r="Z17" s="116"/>
      <c r="AA17" s="104">
        <f t="shared" si="13"/>
        <v>0</v>
      </c>
      <c r="AB17" s="116"/>
      <c r="AC17" s="106">
        <f t="shared" si="14"/>
        <v>0</v>
      </c>
      <c r="AD17" s="107">
        <f t="shared" si="15"/>
        <v>0</v>
      </c>
      <c r="AE17" s="172">
        <f t="shared" si="0"/>
        <v>0</v>
      </c>
      <c r="AF17" s="116"/>
    </row>
    <row r="18" spans="1:32" s="23" customFormat="1" ht="12" customHeight="1">
      <c r="A18" s="112">
        <f t="shared" si="1"/>
        <v>12</v>
      </c>
      <c r="B18" s="113"/>
      <c r="C18" s="113"/>
      <c r="D18" s="114"/>
      <c r="E18" s="115"/>
      <c r="F18" s="104">
        <f t="shared" si="16"/>
        <v>0</v>
      </c>
      <c r="G18" s="116"/>
      <c r="H18" s="104">
        <f t="shared" si="2"/>
        <v>0</v>
      </c>
      <c r="I18" s="107">
        <f t="shared" si="3"/>
        <v>0</v>
      </c>
      <c r="J18" s="117"/>
      <c r="K18" s="109">
        <f t="shared" si="4"/>
        <v>0</v>
      </c>
      <c r="L18" s="116"/>
      <c r="M18" s="104">
        <f t="shared" si="5"/>
        <v>0</v>
      </c>
      <c r="N18" s="171">
        <f t="shared" si="6"/>
        <v>0</v>
      </c>
      <c r="O18" s="115"/>
      <c r="P18" s="104">
        <f t="shared" si="7"/>
        <v>0</v>
      </c>
      <c r="Q18" s="116"/>
      <c r="R18" s="104">
        <f t="shared" si="8"/>
        <v>0</v>
      </c>
      <c r="S18" s="116"/>
      <c r="T18" s="104">
        <f t="shared" si="9"/>
        <v>0</v>
      </c>
      <c r="U18" s="116"/>
      <c r="V18" s="106">
        <f t="shared" si="10"/>
        <v>0</v>
      </c>
      <c r="W18" s="107">
        <f t="shared" si="11"/>
        <v>0</v>
      </c>
      <c r="X18" s="117"/>
      <c r="Y18" s="104">
        <f t="shared" si="12"/>
        <v>0</v>
      </c>
      <c r="Z18" s="116"/>
      <c r="AA18" s="104">
        <f t="shared" si="13"/>
        <v>0</v>
      </c>
      <c r="AB18" s="116"/>
      <c r="AC18" s="106">
        <f t="shared" si="14"/>
        <v>0</v>
      </c>
      <c r="AD18" s="107">
        <f t="shared" si="15"/>
        <v>0</v>
      </c>
      <c r="AE18" s="172">
        <f t="shared" si="0"/>
        <v>0</v>
      </c>
      <c r="AF18" s="116"/>
    </row>
    <row r="19" spans="1:32" s="23" customFormat="1" ht="12" customHeight="1">
      <c r="A19" s="112">
        <f t="shared" si="1"/>
        <v>13</v>
      </c>
      <c r="B19" s="113"/>
      <c r="C19" s="113"/>
      <c r="D19" s="114"/>
      <c r="E19" s="115"/>
      <c r="F19" s="104">
        <f t="shared" si="16"/>
        <v>0</v>
      </c>
      <c r="G19" s="116"/>
      <c r="H19" s="104">
        <f t="shared" si="2"/>
        <v>0</v>
      </c>
      <c r="I19" s="107">
        <f t="shared" si="3"/>
        <v>0</v>
      </c>
      <c r="J19" s="117"/>
      <c r="K19" s="109">
        <f t="shared" si="4"/>
        <v>0</v>
      </c>
      <c r="L19" s="116"/>
      <c r="M19" s="104">
        <f t="shared" si="5"/>
        <v>0</v>
      </c>
      <c r="N19" s="171">
        <f t="shared" si="6"/>
        <v>0</v>
      </c>
      <c r="O19" s="115"/>
      <c r="P19" s="104">
        <f t="shared" si="7"/>
        <v>0</v>
      </c>
      <c r="Q19" s="116"/>
      <c r="R19" s="104">
        <f t="shared" si="8"/>
        <v>0</v>
      </c>
      <c r="S19" s="116"/>
      <c r="T19" s="104">
        <f t="shared" si="9"/>
        <v>0</v>
      </c>
      <c r="U19" s="116"/>
      <c r="V19" s="106">
        <f t="shared" si="10"/>
        <v>0</v>
      </c>
      <c r="W19" s="107">
        <f t="shared" si="11"/>
        <v>0</v>
      </c>
      <c r="X19" s="117"/>
      <c r="Y19" s="104">
        <f t="shared" si="12"/>
        <v>0</v>
      </c>
      <c r="Z19" s="116"/>
      <c r="AA19" s="104">
        <f t="shared" si="13"/>
        <v>0</v>
      </c>
      <c r="AB19" s="116"/>
      <c r="AC19" s="106">
        <f t="shared" si="14"/>
        <v>0</v>
      </c>
      <c r="AD19" s="107">
        <f t="shared" si="15"/>
        <v>0</v>
      </c>
      <c r="AE19" s="172">
        <f t="shared" si="0"/>
        <v>0</v>
      </c>
      <c r="AF19" s="116"/>
    </row>
    <row r="20" spans="1:32" s="23" customFormat="1" ht="12" customHeight="1">
      <c r="A20" s="112">
        <f t="shared" si="1"/>
        <v>14</v>
      </c>
      <c r="B20" s="113"/>
      <c r="C20" s="113"/>
      <c r="D20" s="114"/>
      <c r="E20" s="115"/>
      <c r="F20" s="104">
        <f t="shared" si="16"/>
        <v>0</v>
      </c>
      <c r="G20" s="116"/>
      <c r="H20" s="104">
        <f t="shared" si="2"/>
        <v>0</v>
      </c>
      <c r="I20" s="107">
        <f t="shared" si="3"/>
        <v>0</v>
      </c>
      <c r="J20" s="117"/>
      <c r="K20" s="109">
        <f t="shared" si="4"/>
        <v>0</v>
      </c>
      <c r="L20" s="116"/>
      <c r="M20" s="104">
        <f t="shared" si="5"/>
        <v>0</v>
      </c>
      <c r="N20" s="171">
        <f t="shared" si="6"/>
        <v>0</v>
      </c>
      <c r="O20" s="115"/>
      <c r="P20" s="104">
        <f t="shared" si="7"/>
        <v>0</v>
      </c>
      <c r="Q20" s="116"/>
      <c r="R20" s="104">
        <f t="shared" si="8"/>
        <v>0</v>
      </c>
      <c r="S20" s="116"/>
      <c r="T20" s="104">
        <f t="shared" si="9"/>
        <v>0</v>
      </c>
      <c r="U20" s="116"/>
      <c r="V20" s="106">
        <f t="shared" si="10"/>
        <v>0</v>
      </c>
      <c r="W20" s="107">
        <f t="shared" si="11"/>
        <v>0</v>
      </c>
      <c r="X20" s="117"/>
      <c r="Y20" s="104">
        <f t="shared" si="12"/>
        <v>0</v>
      </c>
      <c r="Z20" s="116"/>
      <c r="AA20" s="104">
        <f t="shared" si="13"/>
        <v>0</v>
      </c>
      <c r="AB20" s="116"/>
      <c r="AC20" s="106">
        <f t="shared" si="14"/>
        <v>0</v>
      </c>
      <c r="AD20" s="107">
        <f t="shared" si="15"/>
        <v>0</v>
      </c>
      <c r="AE20" s="172">
        <f t="shared" si="0"/>
        <v>0</v>
      </c>
      <c r="AF20" s="116"/>
    </row>
    <row r="21" spans="1:32" s="23" customFormat="1" ht="12" customHeight="1">
      <c r="A21" s="112">
        <f t="shared" si="1"/>
        <v>15</v>
      </c>
      <c r="B21" s="113"/>
      <c r="C21" s="113"/>
      <c r="D21" s="114"/>
      <c r="E21" s="115"/>
      <c r="F21" s="104">
        <f t="shared" si="16"/>
        <v>0</v>
      </c>
      <c r="G21" s="116"/>
      <c r="H21" s="104">
        <f t="shared" si="2"/>
        <v>0</v>
      </c>
      <c r="I21" s="107">
        <f t="shared" si="3"/>
        <v>0</v>
      </c>
      <c r="J21" s="117"/>
      <c r="K21" s="109">
        <f t="shared" si="4"/>
        <v>0</v>
      </c>
      <c r="L21" s="116"/>
      <c r="M21" s="104">
        <f t="shared" si="5"/>
        <v>0</v>
      </c>
      <c r="N21" s="171">
        <f t="shared" si="6"/>
        <v>0</v>
      </c>
      <c r="O21" s="115"/>
      <c r="P21" s="104">
        <f t="shared" si="7"/>
        <v>0</v>
      </c>
      <c r="Q21" s="116"/>
      <c r="R21" s="104">
        <f t="shared" si="8"/>
        <v>0</v>
      </c>
      <c r="S21" s="116"/>
      <c r="T21" s="104">
        <f t="shared" si="9"/>
        <v>0</v>
      </c>
      <c r="U21" s="116"/>
      <c r="V21" s="106">
        <f t="shared" si="10"/>
        <v>0</v>
      </c>
      <c r="W21" s="107">
        <f t="shared" si="11"/>
        <v>0</v>
      </c>
      <c r="X21" s="117"/>
      <c r="Y21" s="104">
        <f t="shared" si="12"/>
        <v>0</v>
      </c>
      <c r="Z21" s="116"/>
      <c r="AA21" s="104">
        <f t="shared" si="13"/>
        <v>0</v>
      </c>
      <c r="AB21" s="116"/>
      <c r="AC21" s="106">
        <f t="shared" si="14"/>
        <v>0</v>
      </c>
      <c r="AD21" s="107">
        <f t="shared" si="15"/>
        <v>0</v>
      </c>
      <c r="AE21" s="172">
        <f t="shared" si="0"/>
        <v>0</v>
      </c>
      <c r="AF21" s="116"/>
    </row>
    <row r="22" spans="1:32" s="23" customFormat="1" ht="12" customHeight="1">
      <c r="A22" s="112">
        <f t="shared" si="1"/>
        <v>16</v>
      </c>
      <c r="B22" s="113"/>
      <c r="C22" s="113"/>
      <c r="D22" s="114"/>
      <c r="E22" s="115"/>
      <c r="F22" s="104">
        <f t="shared" si="16"/>
        <v>0</v>
      </c>
      <c r="G22" s="116"/>
      <c r="H22" s="104">
        <f t="shared" si="2"/>
        <v>0</v>
      </c>
      <c r="I22" s="107">
        <f t="shared" si="3"/>
        <v>0</v>
      </c>
      <c r="J22" s="117"/>
      <c r="K22" s="109">
        <f t="shared" si="4"/>
        <v>0</v>
      </c>
      <c r="L22" s="116"/>
      <c r="M22" s="104">
        <f t="shared" si="5"/>
        <v>0</v>
      </c>
      <c r="N22" s="171">
        <f t="shared" si="6"/>
        <v>0</v>
      </c>
      <c r="O22" s="115"/>
      <c r="P22" s="104">
        <f t="shared" si="7"/>
        <v>0</v>
      </c>
      <c r="Q22" s="116"/>
      <c r="R22" s="104">
        <f t="shared" si="8"/>
        <v>0</v>
      </c>
      <c r="S22" s="116"/>
      <c r="T22" s="104">
        <f t="shared" si="9"/>
        <v>0</v>
      </c>
      <c r="U22" s="116"/>
      <c r="V22" s="106">
        <f t="shared" si="10"/>
        <v>0</v>
      </c>
      <c r="W22" s="107">
        <f t="shared" si="11"/>
        <v>0</v>
      </c>
      <c r="X22" s="117"/>
      <c r="Y22" s="104">
        <f t="shared" si="12"/>
        <v>0</v>
      </c>
      <c r="Z22" s="116"/>
      <c r="AA22" s="104">
        <f t="shared" si="13"/>
        <v>0</v>
      </c>
      <c r="AB22" s="116"/>
      <c r="AC22" s="106">
        <f t="shared" si="14"/>
        <v>0</v>
      </c>
      <c r="AD22" s="107">
        <f t="shared" si="15"/>
        <v>0</v>
      </c>
      <c r="AE22" s="172">
        <f t="shared" si="0"/>
        <v>0</v>
      </c>
      <c r="AF22" s="116"/>
    </row>
    <row r="23" spans="1:32" s="23" customFormat="1" ht="12" customHeight="1">
      <c r="A23" s="112">
        <f t="shared" si="1"/>
        <v>17</v>
      </c>
      <c r="B23" s="113"/>
      <c r="C23" s="113"/>
      <c r="D23" s="114"/>
      <c r="E23" s="115"/>
      <c r="F23" s="104">
        <f t="shared" si="16"/>
        <v>0</v>
      </c>
      <c r="G23" s="116"/>
      <c r="H23" s="104">
        <f t="shared" si="2"/>
        <v>0</v>
      </c>
      <c r="I23" s="107">
        <f t="shared" si="3"/>
        <v>0</v>
      </c>
      <c r="J23" s="117"/>
      <c r="K23" s="109">
        <f t="shared" si="4"/>
        <v>0</v>
      </c>
      <c r="L23" s="116"/>
      <c r="M23" s="104">
        <f t="shared" si="5"/>
        <v>0</v>
      </c>
      <c r="N23" s="171">
        <f t="shared" si="6"/>
        <v>0</v>
      </c>
      <c r="O23" s="115"/>
      <c r="P23" s="104">
        <f t="shared" si="7"/>
        <v>0</v>
      </c>
      <c r="Q23" s="116"/>
      <c r="R23" s="104">
        <f t="shared" si="8"/>
        <v>0</v>
      </c>
      <c r="S23" s="116"/>
      <c r="T23" s="104">
        <f t="shared" si="9"/>
        <v>0</v>
      </c>
      <c r="U23" s="116"/>
      <c r="V23" s="106">
        <f t="shared" si="10"/>
        <v>0</v>
      </c>
      <c r="W23" s="107">
        <f t="shared" si="11"/>
        <v>0</v>
      </c>
      <c r="X23" s="117"/>
      <c r="Y23" s="104">
        <f t="shared" si="12"/>
        <v>0</v>
      </c>
      <c r="Z23" s="116"/>
      <c r="AA23" s="104">
        <f t="shared" si="13"/>
        <v>0</v>
      </c>
      <c r="AB23" s="116"/>
      <c r="AC23" s="106">
        <f t="shared" si="14"/>
        <v>0</v>
      </c>
      <c r="AD23" s="107">
        <f t="shared" si="15"/>
        <v>0</v>
      </c>
      <c r="AE23" s="172">
        <f t="shared" si="0"/>
        <v>0</v>
      </c>
      <c r="AF23" s="116"/>
    </row>
    <row r="24" spans="1:32" s="23" customFormat="1" ht="12" customHeight="1">
      <c r="A24" s="112">
        <f t="shared" si="1"/>
        <v>18</v>
      </c>
      <c r="B24" s="113"/>
      <c r="C24" s="113"/>
      <c r="D24" s="114"/>
      <c r="E24" s="115"/>
      <c r="F24" s="104">
        <f t="shared" si="16"/>
        <v>0</v>
      </c>
      <c r="G24" s="116"/>
      <c r="H24" s="104">
        <f t="shared" si="2"/>
        <v>0</v>
      </c>
      <c r="I24" s="107">
        <f t="shared" si="3"/>
        <v>0</v>
      </c>
      <c r="J24" s="117"/>
      <c r="K24" s="109">
        <f t="shared" si="4"/>
        <v>0</v>
      </c>
      <c r="L24" s="116"/>
      <c r="M24" s="104">
        <f t="shared" si="5"/>
        <v>0</v>
      </c>
      <c r="N24" s="171">
        <f t="shared" si="6"/>
        <v>0</v>
      </c>
      <c r="O24" s="115"/>
      <c r="P24" s="104">
        <f t="shared" si="7"/>
        <v>0</v>
      </c>
      <c r="Q24" s="116"/>
      <c r="R24" s="104">
        <f t="shared" si="8"/>
        <v>0</v>
      </c>
      <c r="S24" s="116"/>
      <c r="T24" s="104">
        <f t="shared" si="9"/>
        <v>0</v>
      </c>
      <c r="U24" s="116"/>
      <c r="V24" s="106">
        <f t="shared" si="10"/>
        <v>0</v>
      </c>
      <c r="W24" s="107">
        <f t="shared" si="11"/>
        <v>0</v>
      </c>
      <c r="X24" s="117"/>
      <c r="Y24" s="104">
        <f t="shared" si="12"/>
        <v>0</v>
      </c>
      <c r="Z24" s="116"/>
      <c r="AA24" s="104">
        <f t="shared" si="13"/>
        <v>0</v>
      </c>
      <c r="AB24" s="116"/>
      <c r="AC24" s="106">
        <f t="shared" si="14"/>
        <v>0</v>
      </c>
      <c r="AD24" s="107">
        <f t="shared" si="15"/>
        <v>0</v>
      </c>
      <c r="AE24" s="172">
        <f t="shared" si="0"/>
        <v>0</v>
      </c>
      <c r="AF24" s="116"/>
    </row>
    <row r="25" spans="1:32" s="23" customFormat="1" ht="12" customHeight="1">
      <c r="A25" s="112">
        <f t="shared" si="1"/>
        <v>19</v>
      </c>
      <c r="B25" s="113"/>
      <c r="C25" s="113"/>
      <c r="D25" s="114"/>
      <c r="E25" s="115"/>
      <c r="F25" s="104">
        <f t="shared" si="16"/>
        <v>0</v>
      </c>
      <c r="G25" s="116"/>
      <c r="H25" s="104">
        <f t="shared" si="2"/>
        <v>0</v>
      </c>
      <c r="I25" s="107">
        <f t="shared" si="3"/>
        <v>0</v>
      </c>
      <c r="J25" s="117"/>
      <c r="K25" s="109">
        <f t="shared" si="4"/>
        <v>0</v>
      </c>
      <c r="L25" s="116"/>
      <c r="M25" s="104">
        <f t="shared" si="5"/>
        <v>0</v>
      </c>
      <c r="N25" s="171">
        <f t="shared" si="6"/>
        <v>0</v>
      </c>
      <c r="O25" s="115"/>
      <c r="P25" s="104">
        <f t="shared" si="7"/>
        <v>0</v>
      </c>
      <c r="Q25" s="116"/>
      <c r="R25" s="104">
        <f t="shared" si="8"/>
        <v>0</v>
      </c>
      <c r="S25" s="116"/>
      <c r="T25" s="104">
        <f t="shared" si="9"/>
        <v>0</v>
      </c>
      <c r="U25" s="116"/>
      <c r="V25" s="106">
        <f t="shared" si="10"/>
        <v>0</v>
      </c>
      <c r="W25" s="107">
        <f t="shared" si="11"/>
        <v>0</v>
      </c>
      <c r="X25" s="117"/>
      <c r="Y25" s="104">
        <f t="shared" si="12"/>
        <v>0</v>
      </c>
      <c r="Z25" s="116"/>
      <c r="AA25" s="104">
        <f t="shared" si="13"/>
        <v>0</v>
      </c>
      <c r="AB25" s="116"/>
      <c r="AC25" s="106">
        <f t="shared" si="14"/>
        <v>0</v>
      </c>
      <c r="AD25" s="107">
        <f t="shared" si="15"/>
        <v>0</v>
      </c>
      <c r="AE25" s="172">
        <f t="shared" si="0"/>
        <v>0</v>
      </c>
      <c r="AF25" s="116"/>
    </row>
    <row r="26" spans="1:32" s="23" customFormat="1" ht="12" customHeight="1">
      <c r="A26" s="112">
        <f t="shared" si="1"/>
        <v>20</v>
      </c>
      <c r="B26" s="113"/>
      <c r="C26" s="113"/>
      <c r="D26" s="114"/>
      <c r="E26" s="115"/>
      <c r="F26" s="104">
        <f t="shared" si="16"/>
        <v>0</v>
      </c>
      <c r="G26" s="116"/>
      <c r="H26" s="104">
        <f t="shared" si="2"/>
        <v>0</v>
      </c>
      <c r="I26" s="107">
        <f t="shared" si="3"/>
        <v>0</v>
      </c>
      <c r="J26" s="117"/>
      <c r="K26" s="109">
        <f t="shared" si="4"/>
        <v>0</v>
      </c>
      <c r="L26" s="116"/>
      <c r="M26" s="104">
        <f t="shared" si="5"/>
        <v>0</v>
      </c>
      <c r="N26" s="171">
        <f t="shared" si="6"/>
        <v>0</v>
      </c>
      <c r="O26" s="115"/>
      <c r="P26" s="104">
        <f t="shared" si="7"/>
        <v>0</v>
      </c>
      <c r="Q26" s="116"/>
      <c r="R26" s="104">
        <f t="shared" si="8"/>
        <v>0</v>
      </c>
      <c r="S26" s="116"/>
      <c r="T26" s="104">
        <f t="shared" si="9"/>
        <v>0</v>
      </c>
      <c r="U26" s="116"/>
      <c r="V26" s="106">
        <f t="shared" si="10"/>
        <v>0</v>
      </c>
      <c r="W26" s="107">
        <f t="shared" si="11"/>
        <v>0</v>
      </c>
      <c r="X26" s="117"/>
      <c r="Y26" s="104">
        <f t="shared" si="12"/>
        <v>0</v>
      </c>
      <c r="Z26" s="116"/>
      <c r="AA26" s="104">
        <f t="shared" si="13"/>
        <v>0</v>
      </c>
      <c r="AB26" s="116"/>
      <c r="AC26" s="106">
        <f t="shared" si="14"/>
        <v>0</v>
      </c>
      <c r="AD26" s="107">
        <f t="shared" si="15"/>
        <v>0</v>
      </c>
      <c r="AE26" s="172">
        <f t="shared" si="0"/>
        <v>0</v>
      </c>
      <c r="AF26" s="116"/>
    </row>
    <row r="27" spans="1:32" s="23" customFormat="1" ht="12" customHeight="1">
      <c r="A27" s="119">
        <f t="shared" si="1"/>
        <v>21</v>
      </c>
      <c r="B27" s="113"/>
      <c r="C27" s="113"/>
      <c r="D27" s="114"/>
      <c r="E27" s="115"/>
      <c r="F27" s="104">
        <f t="shared" si="16"/>
        <v>0</v>
      </c>
      <c r="G27" s="116"/>
      <c r="H27" s="104">
        <f t="shared" si="2"/>
        <v>0</v>
      </c>
      <c r="I27" s="107">
        <f t="shared" si="3"/>
        <v>0</v>
      </c>
      <c r="J27" s="117"/>
      <c r="K27" s="109">
        <f t="shared" si="4"/>
        <v>0</v>
      </c>
      <c r="L27" s="116"/>
      <c r="M27" s="104">
        <f t="shared" si="5"/>
        <v>0</v>
      </c>
      <c r="N27" s="171">
        <f t="shared" si="6"/>
        <v>0</v>
      </c>
      <c r="O27" s="115"/>
      <c r="P27" s="104">
        <f t="shared" si="7"/>
        <v>0</v>
      </c>
      <c r="Q27" s="116"/>
      <c r="R27" s="104">
        <f t="shared" si="8"/>
        <v>0</v>
      </c>
      <c r="S27" s="116"/>
      <c r="T27" s="104">
        <f t="shared" si="9"/>
        <v>0</v>
      </c>
      <c r="U27" s="116"/>
      <c r="V27" s="106">
        <f t="shared" si="10"/>
        <v>0</v>
      </c>
      <c r="W27" s="107">
        <f t="shared" si="11"/>
        <v>0</v>
      </c>
      <c r="X27" s="117"/>
      <c r="Y27" s="104">
        <f t="shared" si="12"/>
        <v>0</v>
      </c>
      <c r="Z27" s="116"/>
      <c r="AA27" s="104">
        <f t="shared" si="13"/>
        <v>0</v>
      </c>
      <c r="AB27" s="116"/>
      <c r="AC27" s="106">
        <f t="shared" si="14"/>
        <v>0</v>
      </c>
      <c r="AD27" s="107">
        <f t="shared" si="15"/>
        <v>0</v>
      </c>
      <c r="AE27" s="172">
        <f t="shared" si="0"/>
        <v>0</v>
      </c>
      <c r="AF27" s="116"/>
    </row>
    <row r="28" spans="1:32" s="23" customFormat="1" ht="12" customHeight="1">
      <c r="A28" s="112">
        <f t="shared" si="1"/>
        <v>22</v>
      </c>
      <c r="B28" s="113"/>
      <c r="C28" s="113"/>
      <c r="D28" s="114"/>
      <c r="E28" s="115"/>
      <c r="F28" s="104">
        <f t="shared" si="16"/>
        <v>0</v>
      </c>
      <c r="G28" s="116"/>
      <c r="H28" s="104">
        <f t="shared" si="2"/>
        <v>0</v>
      </c>
      <c r="I28" s="107">
        <f t="shared" si="3"/>
        <v>0</v>
      </c>
      <c r="J28" s="117"/>
      <c r="K28" s="109">
        <f t="shared" si="4"/>
        <v>0</v>
      </c>
      <c r="L28" s="116"/>
      <c r="M28" s="104">
        <f t="shared" si="5"/>
        <v>0</v>
      </c>
      <c r="N28" s="171">
        <f t="shared" si="6"/>
        <v>0</v>
      </c>
      <c r="O28" s="115"/>
      <c r="P28" s="104">
        <f t="shared" si="7"/>
        <v>0</v>
      </c>
      <c r="Q28" s="116"/>
      <c r="R28" s="104">
        <f t="shared" si="8"/>
        <v>0</v>
      </c>
      <c r="S28" s="116"/>
      <c r="T28" s="104">
        <f t="shared" si="9"/>
        <v>0</v>
      </c>
      <c r="U28" s="116"/>
      <c r="V28" s="106">
        <f t="shared" si="10"/>
        <v>0</v>
      </c>
      <c r="W28" s="107">
        <f t="shared" si="11"/>
        <v>0</v>
      </c>
      <c r="X28" s="117"/>
      <c r="Y28" s="104">
        <f t="shared" si="12"/>
        <v>0</v>
      </c>
      <c r="Z28" s="116"/>
      <c r="AA28" s="104">
        <f t="shared" si="13"/>
        <v>0</v>
      </c>
      <c r="AB28" s="116"/>
      <c r="AC28" s="106">
        <f t="shared" si="14"/>
        <v>0</v>
      </c>
      <c r="AD28" s="107">
        <f t="shared" si="15"/>
        <v>0</v>
      </c>
      <c r="AE28" s="172">
        <f t="shared" si="0"/>
        <v>0</v>
      </c>
      <c r="AF28" s="116"/>
    </row>
    <row r="29" spans="1:32" s="23" customFormat="1" ht="12" customHeight="1">
      <c r="A29" s="112">
        <f t="shared" si="1"/>
        <v>23</v>
      </c>
      <c r="B29" s="113"/>
      <c r="C29" s="113"/>
      <c r="D29" s="114"/>
      <c r="E29" s="115"/>
      <c r="F29" s="104">
        <f t="shared" si="16"/>
        <v>0</v>
      </c>
      <c r="G29" s="116"/>
      <c r="H29" s="104">
        <f t="shared" si="2"/>
        <v>0</v>
      </c>
      <c r="I29" s="107">
        <f t="shared" si="3"/>
        <v>0</v>
      </c>
      <c r="J29" s="117"/>
      <c r="K29" s="109">
        <f t="shared" si="4"/>
        <v>0</v>
      </c>
      <c r="L29" s="116"/>
      <c r="M29" s="104">
        <f t="shared" si="5"/>
        <v>0</v>
      </c>
      <c r="N29" s="171">
        <f t="shared" si="6"/>
        <v>0</v>
      </c>
      <c r="O29" s="115"/>
      <c r="P29" s="104">
        <f t="shared" si="7"/>
        <v>0</v>
      </c>
      <c r="Q29" s="116"/>
      <c r="R29" s="104">
        <f t="shared" si="8"/>
        <v>0</v>
      </c>
      <c r="S29" s="116"/>
      <c r="T29" s="104">
        <f t="shared" si="9"/>
        <v>0</v>
      </c>
      <c r="U29" s="116"/>
      <c r="V29" s="106">
        <f t="shared" si="10"/>
        <v>0</v>
      </c>
      <c r="W29" s="107">
        <f t="shared" si="11"/>
        <v>0</v>
      </c>
      <c r="X29" s="117"/>
      <c r="Y29" s="104">
        <f t="shared" si="12"/>
        <v>0</v>
      </c>
      <c r="Z29" s="116"/>
      <c r="AA29" s="104">
        <f t="shared" si="13"/>
        <v>0</v>
      </c>
      <c r="AB29" s="116"/>
      <c r="AC29" s="106">
        <f t="shared" si="14"/>
        <v>0</v>
      </c>
      <c r="AD29" s="107">
        <f t="shared" si="15"/>
        <v>0</v>
      </c>
      <c r="AE29" s="172">
        <f t="shared" si="0"/>
        <v>0</v>
      </c>
      <c r="AF29" s="116"/>
    </row>
    <row r="30" spans="1:32" s="23" customFormat="1" ht="12" customHeight="1">
      <c r="A30" s="112">
        <f t="shared" si="1"/>
        <v>24</v>
      </c>
      <c r="B30" s="113"/>
      <c r="C30" s="113"/>
      <c r="D30" s="114"/>
      <c r="E30" s="115"/>
      <c r="F30" s="104">
        <f t="shared" si="16"/>
        <v>0</v>
      </c>
      <c r="G30" s="116"/>
      <c r="H30" s="104">
        <f t="shared" si="2"/>
        <v>0</v>
      </c>
      <c r="I30" s="107">
        <f t="shared" si="3"/>
        <v>0</v>
      </c>
      <c r="J30" s="117"/>
      <c r="K30" s="109">
        <f t="shared" si="4"/>
        <v>0</v>
      </c>
      <c r="L30" s="116"/>
      <c r="M30" s="104">
        <f t="shared" si="5"/>
        <v>0</v>
      </c>
      <c r="N30" s="171">
        <f t="shared" si="6"/>
        <v>0</v>
      </c>
      <c r="O30" s="115"/>
      <c r="P30" s="104">
        <f t="shared" si="7"/>
        <v>0</v>
      </c>
      <c r="Q30" s="116"/>
      <c r="R30" s="104">
        <f t="shared" si="8"/>
        <v>0</v>
      </c>
      <c r="S30" s="116"/>
      <c r="T30" s="104">
        <f t="shared" si="9"/>
        <v>0</v>
      </c>
      <c r="U30" s="116"/>
      <c r="V30" s="106">
        <f t="shared" si="10"/>
        <v>0</v>
      </c>
      <c r="W30" s="107">
        <f t="shared" si="11"/>
        <v>0</v>
      </c>
      <c r="X30" s="117"/>
      <c r="Y30" s="104">
        <f t="shared" si="12"/>
        <v>0</v>
      </c>
      <c r="Z30" s="116"/>
      <c r="AA30" s="104">
        <f t="shared" si="13"/>
        <v>0</v>
      </c>
      <c r="AB30" s="116"/>
      <c r="AC30" s="106">
        <f t="shared" si="14"/>
        <v>0</v>
      </c>
      <c r="AD30" s="107">
        <f t="shared" si="15"/>
        <v>0</v>
      </c>
      <c r="AE30" s="172">
        <f t="shared" si="0"/>
        <v>0</v>
      </c>
      <c r="AF30" s="116"/>
    </row>
    <row r="31" spans="1:32" s="23" customFormat="1" ht="12" customHeight="1">
      <c r="A31" s="112">
        <f t="shared" si="1"/>
        <v>25</v>
      </c>
      <c r="B31" s="113"/>
      <c r="C31" s="113"/>
      <c r="D31" s="114"/>
      <c r="E31" s="115"/>
      <c r="F31" s="104">
        <f t="shared" si="16"/>
        <v>0</v>
      </c>
      <c r="G31" s="116"/>
      <c r="H31" s="104">
        <f t="shared" si="2"/>
        <v>0</v>
      </c>
      <c r="I31" s="107">
        <f t="shared" si="3"/>
        <v>0</v>
      </c>
      <c r="J31" s="117"/>
      <c r="K31" s="109">
        <f t="shared" si="4"/>
        <v>0</v>
      </c>
      <c r="L31" s="116"/>
      <c r="M31" s="104">
        <f t="shared" si="5"/>
        <v>0</v>
      </c>
      <c r="N31" s="171">
        <f t="shared" si="6"/>
        <v>0</v>
      </c>
      <c r="O31" s="115"/>
      <c r="P31" s="104">
        <f t="shared" si="7"/>
        <v>0</v>
      </c>
      <c r="Q31" s="116"/>
      <c r="R31" s="104">
        <f t="shared" si="8"/>
        <v>0</v>
      </c>
      <c r="S31" s="116"/>
      <c r="T31" s="104">
        <f t="shared" si="9"/>
        <v>0</v>
      </c>
      <c r="U31" s="116"/>
      <c r="V31" s="106">
        <f t="shared" si="10"/>
        <v>0</v>
      </c>
      <c r="W31" s="107">
        <f t="shared" si="11"/>
        <v>0</v>
      </c>
      <c r="X31" s="117"/>
      <c r="Y31" s="104">
        <f t="shared" si="12"/>
        <v>0</v>
      </c>
      <c r="Z31" s="116"/>
      <c r="AA31" s="104">
        <f t="shared" si="13"/>
        <v>0</v>
      </c>
      <c r="AB31" s="116"/>
      <c r="AC31" s="106">
        <f t="shared" si="14"/>
        <v>0</v>
      </c>
      <c r="AD31" s="107">
        <f t="shared" si="15"/>
        <v>0</v>
      </c>
      <c r="AE31" s="172">
        <f t="shared" si="0"/>
        <v>0</v>
      </c>
      <c r="AF31" s="116"/>
    </row>
    <row r="32" spans="1:32" s="23" customFormat="1" ht="12" customHeight="1">
      <c r="A32" s="112">
        <f t="shared" si="1"/>
        <v>26</v>
      </c>
      <c r="B32" s="113"/>
      <c r="C32" s="113"/>
      <c r="D32" s="114"/>
      <c r="E32" s="115"/>
      <c r="F32" s="104">
        <f t="shared" si="16"/>
        <v>0</v>
      </c>
      <c r="G32" s="116"/>
      <c r="H32" s="104">
        <f t="shared" si="2"/>
        <v>0</v>
      </c>
      <c r="I32" s="107">
        <f t="shared" si="3"/>
        <v>0</v>
      </c>
      <c r="J32" s="117"/>
      <c r="K32" s="109">
        <f t="shared" si="4"/>
        <v>0</v>
      </c>
      <c r="L32" s="116"/>
      <c r="M32" s="104">
        <f t="shared" si="5"/>
        <v>0</v>
      </c>
      <c r="N32" s="171">
        <f t="shared" si="6"/>
        <v>0</v>
      </c>
      <c r="O32" s="115"/>
      <c r="P32" s="104">
        <f t="shared" si="7"/>
        <v>0</v>
      </c>
      <c r="Q32" s="116"/>
      <c r="R32" s="104">
        <f t="shared" si="8"/>
        <v>0</v>
      </c>
      <c r="S32" s="116"/>
      <c r="T32" s="104">
        <f t="shared" si="9"/>
        <v>0</v>
      </c>
      <c r="U32" s="116"/>
      <c r="V32" s="106">
        <f t="shared" si="10"/>
        <v>0</v>
      </c>
      <c r="W32" s="107">
        <f t="shared" si="11"/>
        <v>0</v>
      </c>
      <c r="X32" s="117"/>
      <c r="Y32" s="104">
        <f t="shared" si="12"/>
        <v>0</v>
      </c>
      <c r="Z32" s="116"/>
      <c r="AA32" s="104">
        <f t="shared" si="13"/>
        <v>0</v>
      </c>
      <c r="AB32" s="116"/>
      <c r="AC32" s="106">
        <f t="shared" si="14"/>
        <v>0</v>
      </c>
      <c r="AD32" s="107">
        <f t="shared" si="15"/>
        <v>0</v>
      </c>
      <c r="AE32" s="172">
        <f t="shared" si="0"/>
        <v>0</v>
      </c>
      <c r="AF32" s="116"/>
    </row>
    <row r="33" spans="1:32" s="23" customFormat="1" ht="12" customHeight="1">
      <c r="A33" s="112">
        <f t="shared" si="1"/>
        <v>27</v>
      </c>
      <c r="B33" s="113"/>
      <c r="C33" s="113"/>
      <c r="D33" s="114"/>
      <c r="E33" s="115"/>
      <c r="F33" s="104">
        <f t="shared" si="16"/>
        <v>0</v>
      </c>
      <c r="G33" s="116"/>
      <c r="H33" s="104">
        <f t="shared" si="2"/>
        <v>0</v>
      </c>
      <c r="I33" s="107">
        <f t="shared" si="3"/>
        <v>0</v>
      </c>
      <c r="J33" s="117"/>
      <c r="K33" s="109">
        <f t="shared" si="4"/>
        <v>0</v>
      </c>
      <c r="L33" s="116"/>
      <c r="M33" s="104">
        <f t="shared" si="5"/>
        <v>0</v>
      </c>
      <c r="N33" s="171">
        <f t="shared" si="6"/>
        <v>0</v>
      </c>
      <c r="O33" s="115"/>
      <c r="P33" s="104">
        <f t="shared" si="7"/>
        <v>0</v>
      </c>
      <c r="Q33" s="116"/>
      <c r="R33" s="104">
        <f t="shared" si="8"/>
        <v>0</v>
      </c>
      <c r="S33" s="116"/>
      <c r="T33" s="104">
        <f t="shared" si="9"/>
        <v>0</v>
      </c>
      <c r="U33" s="116"/>
      <c r="V33" s="106">
        <f t="shared" si="10"/>
        <v>0</v>
      </c>
      <c r="W33" s="107">
        <f t="shared" si="11"/>
        <v>0</v>
      </c>
      <c r="X33" s="117"/>
      <c r="Y33" s="104">
        <f t="shared" si="12"/>
        <v>0</v>
      </c>
      <c r="Z33" s="116"/>
      <c r="AA33" s="104">
        <f t="shared" si="13"/>
        <v>0</v>
      </c>
      <c r="AB33" s="116"/>
      <c r="AC33" s="106">
        <f t="shared" si="14"/>
        <v>0</v>
      </c>
      <c r="AD33" s="107">
        <f t="shared" si="15"/>
        <v>0</v>
      </c>
      <c r="AE33" s="172">
        <f t="shared" si="0"/>
        <v>0</v>
      </c>
      <c r="AF33" s="116"/>
    </row>
    <row r="34" spans="1:32" s="23" customFormat="1" ht="12" customHeight="1">
      <c r="A34" s="112">
        <f t="shared" si="1"/>
        <v>28</v>
      </c>
      <c r="B34" s="113"/>
      <c r="C34" s="113"/>
      <c r="D34" s="114"/>
      <c r="E34" s="115"/>
      <c r="F34" s="104">
        <f t="shared" si="16"/>
        <v>0</v>
      </c>
      <c r="G34" s="116"/>
      <c r="H34" s="104">
        <f t="shared" si="2"/>
        <v>0</v>
      </c>
      <c r="I34" s="107">
        <f t="shared" si="3"/>
        <v>0</v>
      </c>
      <c r="J34" s="117"/>
      <c r="K34" s="109">
        <f t="shared" si="4"/>
        <v>0</v>
      </c>
      <c r="L34" s="116"/>
      <c r="M34" s="104">
        <f t="shared" si="5"/>
        <v>0</v>
      </c>
      <c r="N34" s="171">
        <f t="shared" si="6"/>
        <v>0</v>
      </c>
      <c r="O34" s="115"/>
      <c r="P34" s="104">
        <f t="shared" si="7"/>
        <v>0</v>
      </c>
      <c r="Q34" s="116"/>
      <c r="R34" s="104">
        <f t="shared" si="8"/>
        <v>0</v>
      </c>
      <c r="S34" s="116"/>
      <c r="T34" s="104">
        <f t="shared" si="9"/>
        <v>0</v>
      </c>
      <c r="U34" s="116"/>
      <c r="V34" s="106">
        <f t="shared" si="10"/>
        <v>0</v>
      </c>
      <c r="W34" s="107">
        <f t="shared" si="11"/>
        <v>0</v>
      </c>
      <c r="X34" s="117"/>
      <c r="Y34" s="104">
        <f t="shared" si="12"/>
        <v>0</v>
      </c>
      <c r="Z34" s="116"/>
      <c r="AA34" s="104">
        <f t="shared" si="13"/>
        <v>0</v>
      </c>
      <c r="AB34" s="116"/>
      <c r="AC34" s="106">
        <f t="shared" si="14"/>
        <v>0</v>
      </c>
      <c r="AD34" s="107">
        <f t="shared" si="15"/>
        <v>0</v>
      </c>
      <c r="AE34" s="172">
        <f t="shared" si="0"/>
        <v>0</v>
      </c>
      <c r="AF34" s="116"/>
    </row>
    <row r="35" spans="1:32" s="23" customFormat="1" ht="12" customHeight="1">
      <c r="A35" s="112">
        <f t="shared" si="1"/>
        <v>29</v>
      </c>
      <c r="B35" s="113"/>
      <c r="C35" s="113"/>
      <c r="D35" s="114"/>
      <c r="E35" s="115"/>
      <c r="F35" s="104">
        <f t="shared" si="16"/>
        <v>0</v>
      </c>
      <c r="G35" s="116"/>
      <c r="H35" s="104">
        <f t="shared" si="2"/>
        <v>0</v>
      </c>
      <c r="I35" s="107">
        <f t="shared" si="3"/>
        <v>0</v>
      </c>
      <c r="J35" s="117"/>
      <c r="K35" s="109">
        <f t="shared" si="4"/>
        <v>0</v>
      </c>
      <c r="L35" s="116"/>
      <c r="M35" s="104">
        <f t="shared" si="5"/>
        <v>0</v>
      </c>
      <c r="N35" s="171">
        <f t="shared" si="6"/>
        <v>0</v>
      </c>
      <c r="O35" s="115"/>
      <c r="P35" s="104">
        <f t="shared" si="7"/>
        <v>0</v>
      </c>
      <c r="Q35" s="116"/>
      <c r="R35" s="104">
        <f t="shared" si="8"/>
        <v>0</v>
      </c>
      <c r="S35" s="116"/>
      <c r="T35" s="104">
        <f t="shared" si="9"/>
        <v>0</v>
      </c>
      <c r="U35" s="116"/>
      <c r="V35" s="106">
        <f t="shared" si="10"/>
        <v>0</v>
      </c>
      <c r="W35" s="107">
        <f t="shared" si="11"/>
        <v>0</v>
      </c>
      <c r="X35" s="117"/>
      <c r="Y35" s="104">
        <f t="shared" si="12"/>
        <v>0</v>
      </c>
      <c r="Z35" s="116"/>
      <c r="AA35" s="104">
        <f t="shared" si="13"/>
        <v>0</v>
      </c>
      <c r="AB35" s="116"/>
      <c r="AC35" s="106">
        <f t="shared" si="14"/>
        <v>0</v>
      </c>
      <c r="AD35" s="107">
        <f t="shared" si="15"/>
        <v>0</v>
      </c>
      <c r="AE35" s="172">
        <f t="shared" si="0"/>
        <v>0</v>
      </c>
      <c r="AF35" s="116"/>
    </row>
    <row r="36" spans="1:32" s="23" customFormat="1" ht="12" customHeight="1">
      <c r="A36" s="112">
        <f t="shared" si="1"/>
        <v>30</v>
      </c>
      <c r="B36" s="113"/>
      <c r="C36" s="113"/>
      <c r="D36" s="114"/>
      <c r="E36" s="115"/>
      <c r="F36" s="104">
        <f t="shared" si="16"/>
        <v>0</v>
      </c>
      <c r="G36" s="116"/>
      <c r="H36" s="104">
        <f t="shared" si="2"/>
        <v>0</v>
      </c>
      <c r="I36" s="107">
        <f t="shared" si="3"/>
        <v>0</v>
      </c>
      <c r="J36" s="117"/>
      <c r="K36" s="109">
        <f t="shared" si="4"/>
        <v>0</v>
      </c>
      <c r="L36" s="116"/>
      <c r="M36" s="104">
        <f t="shared" si="5"/>
        <v>0</v>
      </c>
      <c r="N36" s="171">
        <f t="shared" si="6"/>
        <v>0</v>
      </c>
      <c r="O36" s="115"/>
      <c r="P36" s="104">
        <f t="shared" si="7"/>
        <v>0</v>
      </c>
      <c r="Q36" s="116"/>
      <c r="R36" s="104">
        <f t="shared" si="8"/>
        <v>0</v>
      </c>
      <c r="S36" s="116"/>
      <c r="T36" s="104">
        <f t="shared" si="9"/>
        <v>0</v>
      </c>
      <c r="U36" s="116"/>
      <c r="V36" s="106">
        <f t="shared" si="10"/>
        <v>0</v>
      </c>
      <c r="W36" s="107">
        <f t="shared" si="11"/>
        <v>0</v>
      </c>
      <c r="X36" s="117"/>
      <c r="Y36" s="104">
        <f t="shared" si="12"/>
        <v>0</v>
      </c>
      <c r="Z36" s="116"/>
      <c r="AA36" s="104">
        <f t="shared" si="13"/>
        <v>0</v>
      </c>
      <c r="AB36" s="116"/>
      <c r="AC36" s="106">
        <f t="shared" si="14"/>
        <v>0</v>
      </c>
      <c r="AD36" s="107">
        <f t="shared" si="15"/>
        <v>0</v>
      </c>
      <c r="AE36" s="172">
        <f t="shared" si="0"/>
        <v>0</v>
      </c>
      <c r="AF36" s="116"/>
    </row>
    <row r="37" spans="1:32" s="23" customFormat="1" ht="12" customHeight="1">
      <c r="A37" s="112">
        <f t="shared" si="1"/>
        <v>31</v>
      </c>
      <c r="B37" s="113"/>
      <c r="C37" s="113"/>
      <c r="D37" s="114"/>
      <c r="E37" s="115"/>
      <c r="F37" s="104">
        <f t="shared" si="16"/>
        <v>0</v>
      </c>
      <c r="G37" s="116"/>
      <c r="H37" s="104">
        <f t="shared" si="2"/>
        <v>0</v>
      </c>
      <c r="I37" s="107">
        <f t="shared" si="3"/>
        <v>0</v>
      </c>
      <c r="J37" s="117"/>
      <c r="K37" s="109">
        <f t="shared" si="4"/>
        <v>0</v>
      </c>
      <c r="L37" s="116"/>
      <c r="M37" s="104">
        <f t="shared" si="5"/>
        <v>0</v>
      </c>
      <c r="N37" s="171">
        <f t="shared" si="6"/>
        <v>0</v>
      </c>
      <c r="O37" s="115"/>
      <c r="P37" s="104">
        <f t="shared" si="7"/>
        <v>0</v>
      </c>
      <c r="Q37" s="116"/>
      <c r="R37" s="104">
        <f t="shared" si="8"/>
        <v>0</v>
      </c>
      <c r="S37" s="116"/>
      <c r="T37" s="104">
        <f t="shared" si="9"/>
        <v>0</v>
      </c>
      <c r="U37" s="116"/>
      <c r="V37" s="106">
        <f t="shared" si="10"/>
        <v>0</v>
      </c>
      <c r="W37" s="107">
        <f t="shared" si="11"/>
        <v>0</v>
      </c>
      <c r="X37" s="117"/>
      <c r="Y37" s="104">
        <f t="shared" si="12"/>
        <v>0</v>
      </c>
      <c r="Z37" s="116"/>
      <c r="AA37" s="104">
        <f t="shared" si="13"/>
        <v>0</v>
      </c>
      <c r="AB37" s="116"/>
      <c r="AC37" s="106">
        <f t="shared" si="14"/>
        <v>0</v>
      </c>
      <c r="AD37" s="107">
        <f t="shared" si="15"/>
        <v>0</v>
      </c>
      <c r="AE37" s="172">
        <f t="shared" si="0"/>
        <v>0</v>
      </c>
      <c r="AF37" s="116"/>
    </row>
    <row r="38" spans="1:32" s="23" customFormat="1" ht="12" customHeight="1">
      <c r="A38" s="112">
        <f t="shared" si="1"/>
        <v>32</v>
      </c>
      <c r="B38" s="113"/>
      <c r="C38" s="113"/>
      <c r="D38" s="114"/>
      <c r="E38" s="115"/>
      <c r="F38" s="104">
        <f t="shared" si="16"/>
        <v>0</v>
      </c>
      <c r="G38" s="116"/>
      <c r="H38" s="104">
        <f t="shared" si="2"/>
        <v>0</v>
      </c>
      <c r="I38" s="107">
        <f t="shared" si="3"/>
        <v>0</v>
      </c>
      <c r="J38" s="117"/>
      <c r="K38" s="109">
        <f t="shared" si="4"/>
        <v>0</v>
      </c>
      <c r="L38" s="116"/>
      <c r="M38" s="104">
        <f t="shared" si="5"/>
        <v>0</v>
      </c>
      <c r="N38" s="171">
        <f t="shared" si="6"/>
        <v>0</v>
      </c>
      <c r="O38" s="115"/>
      <c r="P38" s="104">
        <f t="shared" si="7"/>
        <v>0</v>
      </c>
      <c r="Q38" s="116"/>
      <c r="R38" s="104">
        <f t="shared" si="8"/>
        <v>0</v>
      </c>
      <c r="S38" s="116"/>
      <c r="T38" s="104">
        <f t="shared" si="9"/>
        <v>0</v>
      </c>
      <c r="U38" s="116"/>
      <c r="V38" s="106">
        <f t="shared" si="10"/>
        <v>0</v>
      </c>
      <c r="W38" s="107">
        <f t="shared" si="11"/>
        <v>0</v>
      </c>
      <c r="X38" s="117"/>
      <c r="Y38" s="104">
        <f t="shared" si="12"/>
        <v>0</v>
      </c>
      <c r="Z38" s="116"/>
      <c r="AA38" s="104">
        <f t="shared" si="13"/>
        <v>0</v>
      </c>
      <c r="AB38" s="116"/>
      <c r="AC38" s="106">
        <f t="shared" si="14"/>
        <v>0</v>
      </c>
      <c r="AD38" s="107">
        <f t="shared" si="15"/>
        <v>0</v>
      </c>
      <c r="AE38" s="172">
        <f t="shared" si="0"/>
        <v>0</v>
      </c>
      <c r="AF38" s="116"/>
    </row>
    <row r="39" spans="1:32" s="23" customFormat="1" ht="12" customHeight="1">
      <c r="A39" s="112">
        <f t="shared" si="1"/>
        <v>33</v>
      </c>
      <c r="B39" s="113"/>
      <c r="C39" s="113"/>
      <c r="D39" s="114"/>
      <c r="E39" s="115"/>
      <c r="F39" s="104">
        <f t="shared" si="16"/>
        <v>0</v>
      </c>
      <c r="G39" s="116"/>
      <c r="H39" s="104">
        <f t="shared" si="2"/>
        <v>0</v>
      </c>
      <c r="I39" s="107">
        <f t="shared" si="3"/>
        <v>0</v>
      </c>
      <c r="J39" s="117"/>
      <c r="K39" s="109">
        <f t="shared" si="4"/>
        <v>0</v>
      </c>
      <c r="L39" s="116"/>
      <c r="M39" s="104">
        <f t="shared" si="5"/>
        <v>0</v>
      </c>
      <c r="N39" s="171">
        <f t="shared" si="6"/>
        <v>0</v>
      </c>
      <c r="O39" s="115"/>
      <c r="P39" s="104">
        <f t="shared" si="7"/>
        <v>0</v>
      </c>
      <c r="Q39" s="116"/>
      <c r="R39" s="104">
        <f t="shared" si="8"/>
        <v>0</v>
      </c>
      <c r="S39" s="116"/>
      <c r="T39" s="104">
        <f t="shared" si="9"/>
        <v>0</v>
      </c>
      <c r="U39" s="116"/>
      <c r="V39" s="106">
        <f t="shared" si="10"/>
        <v>0</v>
      </c>
      <c r="W39" s="107">
        <f t="shared" si="11"/>
        <v>0</v>
      </c>
      <c r="X39" s="117"/>
      <c r="Y39" s="104">
        <f t="shared" si="12"/>
        <v>0</v>
      </c>
      <c r="Z39" s="116"/>
      <c r="AA39" s="104">
        <f t="shared" si="13"/>
        <v>0</v>
      </c>
      <c r="AB39" s="116"/>
      <c r="AC39" s="106">
        <f t="shared" si="14"/>
        <v>0</v>
      </c>
      <c r="AD39" s="107">
        <f t="shared" si="15"/>
        <v>0</v>
      </c>
      <c r="AE39" s="172">
        <f t="shared" si="0"/>
        <v>0</v>
      </c>
      <c r="AF39" s="116"/>
    </row>
    <row r="40" spans="1:32" s="23" customFormat="1" ht="12" customHeight="1">
      <c r="A40" s="112">
        <f t="shared" si="1"/>
        <v>34</v>
      </c>
      <c r="B40" s="113"/>
      <c r="C40" s="113"/>
      <c r="D40" s="114"/>
      <c r="E40" s="115"/>
      <c r="F40" s="104">
        <f t="shared" si="16"/>
        <v>0</v>
      </c>
      <c r="G40" s="116"/>
      <c r="H40" s="104">
        <f t="shared" si="2"/>
        <v>0</v>
      </c>
      <c r="I40" s="107">
        <f t="shared" si="3"/>
        <v>0</v>
      </c>
      <c r="J40" s="117"/>
      <c r="K40" s="109">
        <f t="shared" si="4"/>
        <v>0</v>
      </c>
      <c r="L40" s="116"/>
      <c r="M40" s="104">
        <f t="shared" si="5"/>
        <v>0</v>
      </c>
      <c r="N40" s="171">
        <f t="shared" si="6"/>
        <v>0</v>
      </c>
      <c r="O40" s="115"/>
      <c r="P40" s="104">
        <f t="shared" si="7"/>
        <v>0</v>
      </c>
      <c r="Q40" s="116"/>
      <c r="R40" s="104">
        <f t="shared" si="8"/>
        <v>0</v>
      </c>
      <c r="S40" s="116"/>
      <c r="T40" s="104">
        <f t="shared" si="9"/>
        <v>0</v>
      </c>
      <c r="U40" s="116"/>
      <c r="V40" s="106">
        <f t="shared" si="10"/>
        <v>0</v>
      </c>
      <c r="W40" s="107">
        <f t="shared" si="11"/>
        <v>0</v>
      </c>
      <c r="X40" s="117"/>
      <c r="Y40" s="104">
        <f t="shared" si="12"/>
        <v>0</v>
      </c>
      <c r="Z40" s="116"/>
      <c r="AA40" s="104">
        <f t="shared" si="13"/>
        <v>0</v>
      </c>
      <c r="AB40" s="116"/>
      <c r="AC40" s="106">
        <f t="shared" si="14"/>
        <v>0</v>
      </c>
      <c r="AD40" s="107">
        <f t="shared" si="15"/>
        <v>0</v>
      </c>
      <c r="AE40" s="172">
        <f t="shared" si="0"/>
        <v>0</v>
      </c>
      <c r="AF40" s="116"/>
    </row>
    <row r="41" spans="1:32" s="23" customFormat="1" ht="12" customHeight="1">
      <c r="A41" s="112">
        <f t="shared" si="1"/>
        <v>35</v>
      </c>
      <c r="B41" s="113"/>
      <c r="C41" s="113"/>
      <c r="D41" s="114"/>
      <c r="E41" s="115"/>
      <c r="F41" s="104">
        <f t="shared" si="16"/>
        <v>0</v>
      </c>
      <c r="G41" s="116"/>
      <c r="H41" s="104">
        <f t="shared" si="2"/>
        <v>0</v>
      </c>
      <c r="I41" s="107">
        <f t="shared" si="3"/>
        <v>0</v>
      </c>
      <c r="J41" s="117"/>
      <c r="K41" s="109">
        <f t="shared" si="4"/>
        <v>0</v>
      </c>
      <c r="L41" s="116"/>
      <c r="M41" s="104">
        <f t="shared" si="5"/>
        <v>0</v>
      </c>
      <c r="N41" s="171">
        <f t="shared" si="6"/>
        <v>0</v>
      </c>
      <c r="O41" s="115"/>
      <c r="P41" s="104">
        <f t="shared" si="7"/>
        <v>0</v>
      </c>
      <c r="Q41" s="116"/>
      <c r="R41" s="104">
        <f t="shared" si="8"/>
        <v>0</v>
      </c>
      <c r="S41" s="116"/>
      <c r="T41" s="104">
        <f t="shared" si="9"/>
        <v>0</v>
      </c>
      <c r="U41" s="116"/>
      <c r="V41" s="106">
        <f t="shared" si="10"/>
        <v>0</v>
      </c>
      <c r="W41" s="107">
        <f t="shared" si="11"/>
        <v>0</v>
      </c>
      <c r="X41" s="117"/>
      <c r="Y41" s="104">
        <f t="shared" si="12"/>
        <v>0</v>
      </c>
      <c r="Z41" s="116"/>
      <c r="AA41" s="104">
        <f t="shared" si="13"/>
        <v>0</v>
      </c>
      <c r="AB41" s="116"/>
      <c r="AC41" s="106">
        <f t="shared" si="14"/>
        <v>0</v>
      </c>
      <c r="AD41" s="107">
        <f t="shared" si="15"/>
        <v>0</v>
      </c>
      <c r="AE41" s="172">
        <f t="shared" si="0"/>
        <v>0</v>
      </c>
      <c r="AF41" s="116"/>
    </row>
    <row r="42" spans="1:32" s="23" customFormat="1" ht="12" customHeight="1">
      <c r="A42" s="112">
        <f t="shared" si="1"/>
        <v>36</v>
      </c>
      <c r="B42" s="113"/>
      <c r="C42" s="113"/>
      <c r="D42" s="114"/>
      <c r="E42" s="115"/>
      <c r="F42" s="104">
        <f t="shared" si="16"/>
        <v>0</v>
      </c>
      <c r="G42" s="116"/>
      <c r="H42" s="104">
        <f t="shared" si="2"/>
        <v>0</v>
      </c>
      <c r="I42" s="107">
        <f t="shared" si="3"/>
        <v>0</v>
      </c>
      <c r="J42" s="117"/>
      <c r="K42" s="109">
        <f t="shared" si="4"/>
        <v>0</v>
      </c>
      <c r="L42" s="116"/>
      <c r="M42" s="104">
        <f t="shared" si="5"/>
        <v>0</v>
      </c>
      <c r="N42" s="171">
        <f t="shared" si="6"/>
        <v>0</v>
      </c>
      <c r="O42" s="115"/>
      <c r="P42" s="104">
        <f t="shared" si="7"/>
        <v>0</v>
      </c>
      <c r="Q42" s="116"/>
      <c r="R42" s="104">
        <f t="shared" si="8"/>
        <v>0</v>
      </c>
      <c r="S42" s="116"/>
      <c r="T42" s="104">
        <f t="shared" si="9"/>
        <v>0</v>
      </c>
      <c r="U42" s="116"/>
      <c r="V42" s="106">
        <f t="shared" si="10"/>
        <v>0</v>
      </c>
      <c r="W42" s="107">
        <f t="shared" si="11"/>
        <v>0</v>
      </c>
      <c r="X42" s="117"/>
      <c r="Y42" s="104">
        <f t="shared" si="12"/>
        <v>0</v>
      </c>
      <c r="Z42" s="116"/>
      <c r="AA42" s="104">
        <f t="shared" si="13"/>
        <v>0</v>
      </c>
      <c r="AB42" s="116"/>
      <c r="AC42" s="106">
        <f t="shared" si="14"/>
        <v>0</v>
      </c>
      <c r="AD42" s="107">
        <f t="shared" si="15"/>
        <v>0</v>
      </c>
      <c r="AE42" s="172">
        <f t="shared" si="0"/>
        <v>0</v>
      </c>
      <c r="AF42" s="116"/>
    </row>
    <row r="43" spans="1:32" s="23" customFormat="1" ht="12" customHeight="1">
      <c r="A43" s="112">
        <f t="shared" si="1"/>
        <v>37</v>
      </c>
      <c r="B43" s="113"/>
      <c r="C43" s="113"/>
      <c r="D43" s="114"/>
      <c r="E43" s="115"/>
      <c r="F43" s="104">
        <f t="shared" si="16"/>
        <v>0</v>
      </c>
      <c r="G43" s="116"/>
      <c r="H43" s="104">
        <f t="shared" si="2"/>
        <v>0</v>
      </c>
      <c r="I43" s="107">
        <f t="shared" si="3"/>
        <v>0</v>
      </c>
      <c r="J43" s="117"/>
      <c r="K43" s="109">
        <f t="shared" si="4"/>
        <v>0</v>
      </c>
      <c r="L43" s="116"/>
      <c r="M43" s="104">
        <f t="shared" si="5"/>
        <v>0</v>
      </c>
      <c r="N43" s="171">
        <f t="shared" si="6"/>
        <v>0</v>
      </c>
      <c r="O43" s="115"/>
      <c r="P43" s="104">
        <f t="shared" si="7"/>
        <v>0</v>
      </c>
      <c r="Q43" s="116"/>
      <c r="R43" s="104">
        <f t="shared" si="8"/>
        <v>0</v>
      </c>
      <c r="S43" s="116"/>
      <c r="T43" s="104">
        <f t="shared" si="9"/>
        <v>0</v>
      </c>
      <c r="U43" s="116"/>
      <c r="V43" s="106">
        <f t="shared" si="10"/>
        <v>0</v>
      </c>
      <c r="W43" s="107">
        <f t="shared" si="11"/>
        <v>0</v>
      </c>
      <c r="X43" s="117"/>
      <c r="Y43" s="104">
        <f t="shared" si="12"/>
        <v>0</v>
      </c>
      <c r="Z43" s="116"/>
      <c r="AA43" s="104">
        <f t="shared" si="13"/>
        <v>0</v>
      </c>
      <c r="AB43" s="116"/>
      <c r="AC43" s="106">
        <f t="shared" si="14"/>
        <v>0</v>
      </c>
      <c r="AD43" s="107">
        <f t="shared" si="15"/>
        <v>0</v>
      </c>
      <c r="AE43" s="172">
        <f t="shared" si="0"/>
        <v>0</v>
      </c>
      <c r="AF43" s="116"/>
    </row>
    <row r="44" spans="1:32" s="23" customFormat="1" ht="12" customHeight="1">
      <c r="A44" s="119">
        <f t="shared" si="1"/>
        <v>38</v>
      </c>
      <c r="B44" s="113"/>
      <c r="C44" s="113"/>
      <c r="D44" s="114"/>
      <c r="E44" s="115"/>
      <c r="F44" s="104">
        <f t="shared" si="16"/>
        <v>0</v>
      </c>
      <c r="G44" s="116"/>
      <c r="H44" s="104">
        <f t="shared" si="2"/>
        <v>0</v>
      </c>
      <c r="I44" s="107">
        <f t="shared" si="3"/>
        <v>0</v>
      </c>
      <c r="J44" s="117"/>
      <c r="K44" s="109">
        <f t="shared" si="4"/>
        <v>0</v>
      </c>
      <c r="L44" s="116"/>
      <c r="M44" s="104">
        <f t="shared" si="5"/>
        <v>0</v>
      </c>
      <c r="N44" s="171">
        <f t="shared" si="6"/>
        <v>0</v>
      </c>
      <c r="O44" s="115"/>
      <c r="P44" s="104">
        <f t="shared" si="7"/>
        <v>0</v>
      </c>
      <c r="Q44" s="116"/>
      <c r="R44" s="104">
        <f t="shared" si="8"/>
        <v>0</v>
      </c>
      <c r="S44" s="116"/>
      <c r="T44" s="104">
        <f t="shared" si="9"/>
        <v>0</v>
      </c>
      <c r="U44" s="116"/>
      <c r="V44" s="106">
        <f t="shared" si="10"/>
        <v>0</v>
      </c>
      <c r="W44" s="107">
        <f t="shared" si="11"/>
        <v>0</v>
      </c>
      <c r="X44" s="117"/>
      <c r="Y44" s="104">
        <f t="shared" si="12"/>
        <v>0</v>
      </c>
      <c r="Z44" s="116"/>
      <c r="AA44" s="104">
        <f t="shared" si="13"/>
        <v>0</v>
      </c>
      <c r="AB44" s="116"/>
      <c r="AC44" s="106">
        <f t="shared" si="14"/>
        <v>0</v>
      </c>
      <c r="AD44" s="107">
        <f t="shared" si="15"/>
        <v>0</v>
      </c>
      <c r="AE44" s="172">
        <f t="shared" si="0"/>
        <v>0</v>
      </c>
      <c r="AF44" s="116"/>
    </row>
    <row r="45" spans="1:32" s="23" customFormat="1" ht="12" customHeight="1">
      <c r="A45" s="112">
        <f t="shared" si="1"/>
        <v>39</v>
      </c>
      <c r="B45" s="113"/>
      <c r="C45" s="113"/>
      <c r="D45" s="114"/>
      <c r="E45" s="115"/>
      <c r="F45" s="104">
        <f t="shared" si="16"/>
        <v>0</v>
      </c>
      <c r="G45" s="116"/>
      <c r="H45" s="104">
        <f t="shared" si="2"/>
        <v>0</v>
      </c>
      <c r="I45" s="107">
        <f t="shared" si="3"/>
        <v>0</v>
      </c>
      <c r="J45" s="117"/>
      <c r="K45" s="109">
        <f t="shared" si="4"/>
        <v>0</v>
      </c>
      <c r="L45" s="116"/>
      <c r="M45" s="104">
        <f t="shared" si="5"/>
        <v>0</v>
      </c>
      <c r="N45" s="171">
        <f t="shared" si="6"/>
        <v>0</v>
      </c>
      <c r="O45" s="115"/>
      <c r="P45" s="104">
        <f t="shared" si="7"/>
        <v>0</v>
      </c>
      <c r="Q45" s="116"/>
      <c r="R45" s="104">
        <f t="shared" si="8"/>
        <v>0</v>
      </c>
      <c r="S45" s="116"/>
      <c r="T45" s="104">
        <f t="shared" si="9"/>
        <v>0</v>
      </c>
      <c r="U45" s="116"/>
      <c r="V45" s="106">
        <f t="shared" si="10"/>
        <v>0</v>
      </c>
      <c r="W45" s="107">
        <f t="shared" si="11"/>
        <v>0</v>
      </c>
      <c r="X45" s="117"/>
      <c r="Y45" s="104">
        <f t="shared" si="12"/>
        <v>0</v>
      </c>
      <c r="Z45" s="116"/>
      <c r="AA45" s="104">
        <f t="shared" si="13"/>
        <v>0</v>
      </c>
      <c r="AB45" s="116"/>
      <c r="AC45" s="106">
        <f t="shared" si="14"/>
        <v>0</v>
      </c>
      <c r="AD45" s="107">
        <f t="shared" si="15"/>
        <v>0</v>
      </c>
      <c r="AE45" s="172">
        <f t="shared" si="0"/>
        <v>0</v>
      </c>
      <c r="AF45" s="116"/>
    </row>
    <row r="46" spans="1:32" s="23" customFormat="1" ht="12" customHeight="1">
      <c r="A46" s="112">
        <f t="shared" si="1"/>
        <v>40</v>
      </c>
      <c r="B46" s="113"/>
      <c r="C46" s="113"/>
      <c r="D46" s="114"/>
      <c r="E46" s="115"/>
      <c r="F46" s="104">
        <f t="shared" si="16"/>
        <v>0</v>
      </c>
      <c r="G46" s="116"/>
      <c r="H46" s="104">
        <f t="shared" si="2"/>
        <v>0</v>
      </c>
      <c r="I46" s="107">
        <f t="shared" si="3"/>
        <v>0</v>
      </c>
      <c r="J46" s="117"/>
      <c r="K46" s="109">
        <f t="shared" si="4"/>
        <v>0</v>
      </c>
      <c r="L46" s="116"/>
      <c r="M46" s="104">
        <f t="shared" si="5"/>
        <v>0</v>
      </c>
      <c r="N46" s="171">
        <f t="shared" si="6"/>
        <v>0</v>
      </c>
      <c r="O46" s="115"/>
      <c r="P46" s="104">
        <f t="shared" si="7"/>
        <v>0</v>
      </c>
      <c r="Q46" s="116"/>
      <c r="R46" s="104">
        <f t="shared" si="8"/>
        <v>0</v>
      </c>
      <c r="S46" s="116"/>
      <c r="T46" s="104">
        <f t="shared" si="9"/>
        <v>0</v>
      </c>
      <c r="U46" s="116"/>
      <c r="V46" s="106">
        <f t="shared" si="10"/>
        <v>0</v>
      </c>
      <c r="W46" s="107">
        <f t="shared" si="11"/>
        <v>0</v>
      </c>
      <c r="X46" s="117"/>
      <c r="Y46" s="104">
        <f t="shared" si="12"/>
        <v>0</v>
      </c>
      <c r="Z46" s="116"/>
      <c r="AA46" s="104">
        <f t="shared" si="13"/>
        <v>0</v>
      </c>
      <c r="AB46" s="116"/>
      <c r="AC46" s="106">
        <f t="shared" si="14"/>
        <v>0</v>
      </c>
      <c r="AD46" s="107">
        <f t="shared" si="15"/>
        <v>0</v>
      </c>
      <c r="AE46" s="172">
        <f t="shared" si="0"/>
        <v>0</v>
      </c>
      <c r="AF46" s="116"/>
    </row>
    <row r="47" spans="1:32" s="23" customFormat="1" ht="12" customHeight="1">
      <c r="A47" s="112">
        <f t="shared" si="1"/>
        <v>41</v>
      </c>
      <c r="B47" s="113"/>
      <c r="C47" s="113"/>
      <c r="D47" s="114"/>
      <c r="E47" s="115"/>
      <c r="F47" s="104">
        <f t="shared" si="16"/>
        <v>0</v>
      </c>
      <c r="G47" s="116"/>
      <c r="H47" s="104">
        <f t="shared" si="2"/>
        <v>0</v>
      </c>
      <c r="I47" s="107">
        <f t="shared" si="3"/>
        <v>0</v>
      </c>
      <c r="J47" s="117"/>
      <c r="K47" s="109">
        <f t="shared" si="4"/>
        <v>0</v>
      </c>
      <c r="L47" s="116"/>
      <c r="M47" s="104">
        <f t="shared" si="5"/>
        <v>0</v>
      </c>
      <c r="N47" s="171">
        <f t="shared" si="6"/>
        <v>0</v>
      </c>
      <c r="O47" s="115"/>
      <c r="P47" s="104">
        <f t="shared" si="7"/>
        <v>0</v>
      </c>
      <c r="Q47" s="116"/>
      <c r="R47" s="104">
        <f t="shared" si="8"/>
        <v>0</v>
      </c>
      <c r="S47" s="116"/>
      <c r="T47" s="104">
        <f t="shared" si="9"/>
        <v>0</v>
      </c>
      <c r="U47" s="116"/>
      <c r="V47" s="106">
        <f t="shared" si="10"/>
        <v>0</v>
      </c>
      <c r="W47" s="107">
        <f t="shared" si="11"/>
        <v>0</v>
      </c>
      <c r="X47" s="117"/>
      <c r="Y47" s="104">
        <f t="shared" si="12"/>
        <v>0</v>
      </c>
      <c r="Z47" s="116"/>
      <c r="AA47" s="104">
        <f t="shared" si="13"/>
        <v>0</v>
      </c>
      <c r="AB47" s="116"/>
      <c r="AC47" s="106">
        <f t="shared" si="14"/>
        <v>0</v>
      </c>
      <c r="AD47" s="107">
        <f t="shared" si="15"/>
        <v>0</v>
      </c>
      <c r="AE47" s="172">
        <f t="shared" si="0"/>
        <v>0</v>
      </c>
      <c r="AF47" s="116"/>
    </row>
    <row r="48" spans="1:32" s="23" customFormat="1" ht="12" customHeight="1">
      <c r="A48" s="112">
        <f t="shared" si="1"/>
        <v>42</v>
      </c>
      <c r="B48" s="113"/>
      <c r="C48" s="113"/>
      <c r="D48" s="114"/>
      <c r="E48" s="115"/>
      <c r="F48" s="104">
        <f t="shared" si="16"/>
        <v>0</v>
      </c>
      <c r="G48" s="116"/>
      <c r="H48" s="104">
        <f t="shared" si="2"/>
        <v>0</v>
      </c>
      <c r="I48" s="107">
        <f t="shared" si="3"/>
        <v>0</v>
      </c>
      <c r="J48" s="117"/>
      <c r="K48" s="109">
        <f t="shared" si="4"/>
        <v>0</v>
      </c>
      <c r="L48" s="116"/>
      <c r="M48" s="104">
        <f t="shared" si="5"/>
        <v>0</v>
      </c>
      <c r="N48" s="171">
        <f t="shared" si="6"/>
        <v>0</v>
      </c>
      <c r="O48" s="115"/>
      <c r="P48" s="104">
        <f t="shared" si="7"/>
        <v>0</v>
      </c>
      <c r="Q48" s="116"/>
      <c r="R48" s="104">
        <f t="shared" si="8"/>
        <v>0</v>
      </c>
      <c r="S48" s="116"/>
      <c r="T48" s="104">
        <f t="shared" si="9"/>
        <v>0</v>
      </c>
      <c r="U48" s="116"/>
      <c r="V48" s="106">
        <f t="shared" si="10"/>
        <v>0</v>
      </c>
      <c r="W48" s="107">
        <f t="shared" si="11"/>
        <v>0</v>
      </c>
      <c r="X48" s="117"/>
      <c r="Y48" s="104">
        <f t="shared" si="12"/>
        <v>0</v>
      </c>
      <c r="Z48" s="116"/>
      <c r="AA48" s="104">
        <f t="shared" si="13"/>
        <v>0</v>
      </c>
      <c r="AB48" s="116"/>
      <c r="AC48" s="106">
        <f t="shared" si="14"/>
        <v>0</v>
      </c>
      <c r="AD48" s="107">
        <f t="shared" si="15"/>
        <v>0</v>
      </c>
      <c r="AE48" s="172">
        <f t="shared" si="0"/>
        <v>0</v>
      </c>
      <c r="AF48" s="116"/>
    </row>
    <row r="49" spans="1:32" s="23" customFormat="1" ht="12" customHeight="1">
      <c r="A49" s="112">
        <f t="shared" si="1"/>
        <v>43</v>
      </c>
      <c r="B49" s="113"/>
      <c r="C49" s="113"/>
      <c r="D49" s="114"/>
      <c r="E49" s="115"/>
      <c r="F49" s="104">
        <f t="shared" si="16"/>
        <v>0</v>
      </c>
      <c r="G49" s="116"/>
      <c r="H49" s="104">
        <f t="shared" si="2"/>
        <v>0</v>
      </c>
      <c r="I49" s="107">
        <f t="shared" si="3"/>
        <v>0</v>
      </c>
      <c r="J49" s="117"/>
      <c r="K49" s="109">
        <f t="shared" si="4"/>
        <v>0</v>
      </c>
      <c r="L49" s="116"/>
      <c r="M49" s="104">
        <f t="shared" si="5"/>
        <v>0</v>
      </c>
      <c r="N49" s="171">
        <f t="shared" si="6"/>
        <v>0</v>
      </c>
      <c r="O49" s="115"/>
      <c r="P49" s="104">
        <f t="shared" si="7"/>
        <v>0</v>
      </c>
      <c r="Q49" s="116"/>
      <c r="R49" s="104">
        <f t="shared" si="8"/>
        <v>0</v>
      </c>
      <c r="S49" s="116"/>
      <c r="T49" s="104">
        <f t="shared" si="9"/>
        <v>0</v>
      </c>
      <c r="U49" s="116"/>
      <c r="V49" s="106">
        <f t="shared" si="10"/>
        <v>0</v>
      </c>
      <c r="W49" s="107">
        <f t="shared" si="11"/>
        <v>0</v>
      </c>
      <c r="X49" s="117"/>
      <c r="Y49" s="104">
        <f t="shared" si="12"/>
        <v>0</v>
      </c>
      <c r="Z49" s="116"/>
      <c r="AA49" s="104">
        <f t="shared" si="13"/>
        <v>0</v>
      </c>
      <c r="AB49" s="116"/>
      <c r="AC49" s="106">
        <f t="shared" si="14"/>
        <v>0</v>
      </c>
      <c r="AD49" s="107">
        <f t="shared" si="15"/>
        <v>0</v>
      </c>
      <c r="AE49" s="172">
        <f t="shared" si="0"/>
        <v>0</v>
      </c>
      <c r="AF49" s="116"/>
    </row>
    <row r="50" spans="1:32" s="23" customFormat="1" ht="12" customHeight="1">
      <c r="A50" s="112">
        <f t="shared" si="1"/>
        <v>44</v>
      </c>
      <c r="B50" s="113"/>
      <c r="C50" s="113"/>
      <c r="D50" s="114"/>
      <c r="E50" s="115"/>
      <c r="F50" s="104">
        <f t="shared" si="16"/>
        <v>0</v>
      </c>
      <c r="G50" s="116"/>
      <c r="H50" s="104">
        <f t="shared" si="2"/>
        <v>0</v>
      </c>
      <c r="I50" s="107">
        <f t="shared" si="3"/>
        <v>0</v>
      </c>
      <c r="J50" s="117"/>
      <c r="K50" s="109">
        <f t="shared" si="4"/>
        <v>0</v>
      </c>
      <c r="L50" s="116"/>
      <c r="M50" s="104">
        <f t="shared" si="5"/>
        <v>0</v>
      </c>
      <c r="N50" s="171">
        <f t="shared" si="6"/>
        <v>0</v>
      </c>
      <c r="O50" s="115"/>
      <c r="P50" s="104">
        <f t="shared" si="7"/>
        <v>0</v>
      </c>
      <c r="Q50" s="116"/>
      <c r="R50" s="104">
        <f t="shared" si="8"/>
        <v>0</v>
      </c>
      <c r="S50" s="116"/>
      <c r="T50" s="104">
        <f t="shared" si="9"/>
        <v>0</v>
      </c>
      <c r="U50" s="116"/>
      <c r="V50" s="106">
        <f t="shared" si="10"/>
        <v>0</v>
      </c>
      <c r="W50" s="107">
        <f t="shared" si="11"/>
        <v>0</v>
      </c>
      <c r="X50" s="117"/>
      <c r="Y50" s="104">
        <f t="shared" si="12"/>
        <v>0</v>
      </c>
      <c r="Z50" s="116"/>
      <c r="AA50" s="104">
        <f t="shared" si="13"/>
        <v>0</v>
      </c>
      <c r="AB50" s="116"/>
      <c r="AC50" s="106">
        <f t="shared" si="14"/>
        <v>0</v>
      </c>
      <c r="AD50" s="107">
        <f t="shared" si="15"/>
        <v>0</v>
      </c>
      <c r="AE50" s="172">
        <f t="shared" si="0"/>
        <v>0</v>
      </c>
      <c r="AF50" s="116"/>
    </row>
    <row r="51" spans="1:32" s="23" customFormat="1" ht="12" customHeight="1">
      <c r="A51" s="112">
        <f t="shared" si="1"/>
        <v>45</v>
      </c>
      <c r="B51" s="113"/>
      <c r="C51" s="113"/>
      <c r="D51" s="114"/>
      <c r="E51" s="115"/>
      <c r="F51" s="104">
        <f t="shared" si="16"/>
        <v>0</v>
      </c>
      <c r="G51" s="116"/>
      <c r="H51" s="104">
        <f t="shared" si="2"/>
        <v>0</v>
      </c>
      <c r="I51" s="107">
        <f t="shared" si="3"/>
        <v>0</v>
      </c>
      <c r="J51" s="117"/>
      <c r="K51" s="109">
        <f t="shared" si="4"/>
        <v>0</v>
      </c>
      <c r="L51" s="116"/>
      <c r="M51" s="104">
        <f t="shared" si="5"/>
        <v>0</v>
      </c>
      <c r="N51" s="171">
        <f t="shared" si="6"/>
        <v>0</v>
      </c>
      <c r="O51" s="115"/>
      <c r="P51" s="104">
        <f t="shared" si="7"/>
        <v>0</v>
      </c>
      <c r="Q51" s="116"/>
      <c r="R51" s="104">
        <f t="shared" si="8"/>
        <v>0</v>
      </c>
      <c r="S51" s="116"/>
      <c r="T51" s="104">
        <f t="shared" si="9"/>
        <v>0</v>
      </c>
      <c r="U51" s="116"/>
      <c r="V51" s="106">
        <f t="shared" si="10"/>
        <v>0</v>
      </c>
      <c r="W51" s="107">
        <f t="shared" si="11"/>
        <v>0</v>
      </c>
      <c r="X51" s="117"/>
      <c r="Y51" s="104">
        <f t="shared" si="12"/>
        <v>0</v>
      </c>
      <c r="Z51" s="116"/>
      <c r="AA51" s="104">
        <f t="shared" si="13"/>
        <v>0</v>
      </c>
      <c r="AB51" s="116"/>
      <c r="AC51" s="106">
        <f t="shared" si="14"/>
        <v>0</v>
      </c>
      <c r="AD51" s="107">
        <f t="shared" si="15"/>
        <v>0</v>
      </c>
      <c r="AE51" s="172">
        <f t="shared" si="0"/>
        <v>0</v>
      </c>
      <c r="AF51" s="116"/>
    </row>
    <row r="52" spans="1:32" s="23" customFormat="1" ht="12" customHeight="1">
      <c r="A52" s="112">
        <f t="shared" si="1"/>
        <v>46</v>
      </c>
      <c r="B52" s="102"/>
      <c r="C52" s="102"/>
      <c r="D52" s="103"/>
      <c r="E52" s="110"/>
      <c r="F52" s="104">
        <f t="shared" si="16"/>
        <v>0</v>
      </c>
      <c r="G52" s="105"/>
      <c r="H52" s="104">
        <f t="shared" si="2"/>
        <v>0</v>
      </c>
      <c r="I52" s="107">
        <f t="shared" si="3"/>
        <v>0</v>
      </c>
      <c r="J52" s="108"/>
      <c r="K52" s="109">
        <f t="shared" si="4"/>
        <v>0</v>
      </c>
      <c r="L52" s="105"/>
      <c r="M52" s="104">
        <f t="shared" si="5"/>
        <v>0</v>
      </c>
      <c r="N52" s="171">
        <f t="shared" si="6"/>
        <v>0</v>
      </c>
      <c r="O52" s="110"/>
      <c r="P52" s="104">
        <f t="shared" si="7"/>
        <v>0</v>
      </c>
      <c r="Q52" s="105"/>
      <c r="R52" s="104">
        <f t="shared" si="8"/>
        <v>0</v>
      </c>
      <c r="S52" s="105"/>
      <c r="T52" s="104">
        <f t="shared" si="9"/>
        <v>0</v>
      </c>
      <c r="U52" s="105"/>
      <c r="V52" s="106">
        <f t="shared" si="10"/>
        <v>0</v>
      </c>
      <c r="W52" s="107">
        <f t="shared" si="11"/>
        <v>0</v>
      </c>
      <c r="X52" s="108"/>
      <c r="Y52" s="104">
        <f t="shared" si="12"/>
        <v>0</v>
      </c>
      <c r="Z52" s="105"/>
      <c r="AA52" s="104">
        <f t="shared" si="13"/>
        <v>0</v>
      </c>
      <c r="AB52" s="105"/>
      <c r="AC52" s="106">
        <f t="shared" si="14"/>
        <v>0</v>
      </c>
      <c r="AD52" s="107">
        <f t="shared" si="15"/>
        <v>0</v>
      </c>
      <c r="AE52" s="172">
        <f t="shared" si="0"/>
        <v>0</v>
      </c>
      <c r="AF52" s="105"/>
    </row>
    <row r="53" spans="1:32" s="23" customFormat="1" ht="12" customHeight="1">
      <c r="A53" s="112">
        <f t="shared" si="1"/>
        <v>47</v>
      </c>
      <c r="B53" s="113"/>
      <c r="C53" s="113"/>
      <c r="D53" s="114"/>
      <c r="E53" s="115"/>
      <c r="F53" s="104">
        <f t="shared" si="16"/>
        <v>0</v>
      </c>
      <c r="G53" s="116"/>
      <c r="H53" s="104">
        <f t="shared" si="2"/>
        <v>0</v>
      </c>
      <c r="I53" s="107">
        <f t="shared" si="3"/>
        <v>0</v>
      </c>
      <c r="J53" s="117"/>
      <c r="K53" s="109">
        <f t="shared" si="4"/>
        <v>0</v>
      </c>
      <c r="L53" s="116"/>
      <c r="M53" s="104">
        <f t="shared" si="5"/>
        <v>0</v>
      </c>
      <c r="N53" s="171">
        <f t="shared" si="6"/>
        <v>0</v>
      </c>
      <c r="O53" s="115"/>
      <c r="P53" s="104">
        <f t="shared" si="7"/>
        <v>0</v>
      </c>
      <c r="Q53" s="116"/>
      <c r="R53" s="104">
        <f t="shared" si="8"/>
        <v>0</v>
      </c>
      <c r="S53" s="116"/>
      <c r="T53" s="104">
        <f t="shared" si="9"/>
        <v>0</v>
      </c>
      <c r="U53" s="116"/>
      <c r="V53" s="106">
        <f t="shared" si="10"/>
        <v>0</v>
      </c>
      <c r="W53" s="107">
        <f t="shared" si="11"/>
        <v>0</v>
      </c>
      <c r="X53" s="117"/>
      <c r="Y53" s="104">
        <f t="shared" si="12"/>
        <v>0</v>
      </c>
      <c r="Z53" s="116"/>
      <c r="AA53" s="104">
        <f t="shared" si="13"/>
        <v>0</v>
      </c>
      <c r="AB53" s="116"/>
      <c r="AC53" s="106">
        <f t="shared" si="14"/>
        <v>0</v>
      </c>
      <c r="AD53" s="107">
        <f t="shared" si="15"/>
        <v>0</v>
      </c>
      <c r="AE53" s="172">
        <f t="shared" si="0"/>
        <v>0</v>
      </c>
      <c r="AF53" s="116"/>
    </row>
    <row r="54" spans="1:32" s="23" customFormat="1" ht="12" customHeight="1">
      <c r="A54" s="112">
        <f t="shared" si="1"/>
        <v>48</v>
      </c>
      <c r="B54" s="113"/>
      <c r="C54" s="113"/>
      <c r="D54" s="114"/>
      <c r="E54" s="115"/>
      <c r="F54" s="104">
        <f t="shared" si="16"/>
        <v>0</v>
      </c>
      <c r="G54" s="116"/>
      <c r="H54" s="104">
        <f t="shared" si="2"/>
        <v>0</v>
      </c>
      <c r="I54" s="107">
        <f t="shared" si="3"/>
        <v>0</v>
      </c>
      <c r="J54" s="117"/>
      <c r="K54" s="109">
        <f t="shared" si="4"/>
        <v>0</v>
      </c>
      <c r="L54" s="116"/>
      <c r="M54" s="104">
        <f t="shared" si="5"/>
        <v>0</v>
      </c>
      <c r="N54" s="171">
        <f t="shared" si="6"/>
        <v>0</v>
      </c>
      <c r="O54" s="115"/>
      <c r="P54" s="104">
        <f t="shared" si="7"/>
        <v>0</v>
      </c>
      <c r="Q54" s="116"/>
      <c r="R54" s="104">
        <f t="shared" si="8"/>
        <v>0</v>
      </c>
      <c r="S54" s="116"/>
      <c r="T54" s="104">
        <f t="shared" si="9"/>
        <v>0</v>
      </c>
      <c r="U54" s="116"/>
      <c r="V54" s="106">
        <f t="shared" si="10"/>
        <v>0</v>
      </c>
      <c r="W54" s="107">
        <f t="shared" si="11"/>
        <v>0</v>
      </c>
      <c r="X54" s="117"/>
      <c r="Y54" s="104">
        <f t="shared" si="12"/>
        <v>0</v>
      </c>
      <c r="Z54" s="116"/>
      <c r="AA54" s="104">
        <f t="shared" si="13"/>
        <v>0</v>
      </c>
      <c r="AB54" s="116"/>
      <c r="AC54" s="106">
        <f t="shared" si="14"/>
        <v>0</v>
      </c>
      <c r="AD54" s="107">
        <f t="shared" si="15"/>
        <v>0</v>
      </c>
      <c r="AE54" s="172">
        <f t="shared" si="0"/>
        <v>0</v>
      </c>
      <c r="AF54" s="116"/>
    </row>
    <row r="55" spans="1:32" s="23" customFormat="1" ht="12" customHeight="1">
      <c r="A55" s="112">
        <f t="shared" si="1"/>
        <v>49</v>
      </c>
      <c r="B55" s="113"/>
      <c r="C55" s="113"/>
      <c r="D55" s="114"/>
      <c r="E55" s="115"/>
      <c r="F55" s="104">
        <f t="shared" si="16"/>
        <v>0</v>
      </c>
      <c r="G55" s="116"/>
      <c r="H55" s="104">
        <f t="shared" si="2"/>
        <v>0</v>
      </c>
      <c r="I55" s="107">
        <f t="shared" si="3"/>
        <v>0</v>
      </c>
      <c r="J55" s="117"/>
      <c r="K55" s="109">
        <f t="shared" si="4"/>
        <v>0</v>
      </c>
      <c r="L55" s="116"/>
      <c r="M55" s="104">
        <f t="shared" si="5"/>
        <v>0</v>
      </c>
      <c r="N55" s="171">
        <f t="shared" si="6"/>
        <v>0</v>
      </c>
      <c r="O55" s="115"/>
      <c r="P55" s="104">
        <f t="shared" si="7"/>
        <v>0</v>
      </c>
      <c r="Q55" s="116"/>
      <c r="R55" s="104">
        <f t="shared" si="8"/>
        <v>0</v>
      </c>
      <c r="S55" s="116"/>
      <c r="T55" s="104">
        <f t="shared" si="9"/>
        <v>0</v>
      </c>
      <c r="U55" s="116"/>
      <c r="V55" s="106">
        <f t="shared" si="10"/>
        <v>0</v>
      </c>
      <c r="W55" s="107">
        <f t="shared" si="11"/>
        <v>0</v>
      </c>
      <c r="X55" s="117"/>
      <c r="Y55" s="104">
        <f t="shared" si="12"/>
        <v>0</v>
      </c>
      <c r="Z55" s="116"/>
      <c r="AA55" s="104">
        <f t="shared" si="13"/>
        <v>0</v>
      </c>
      <c r="AB55" s="116"/>
      <c r="AC55" s="106">
        <f t="shared" si="14"/>
        <v>0</v>
      </c>
      <c r="AD55" s="107">
        <f t="shared" si="15"/>
        <v>0</v>
      </c>
      <c r="AE55" s="172">
        <f t="shared" si="0"/>
        <v>0</v>
      </c>
      <c r="AF55" s="116"/>
    </row>
    <row r="56" spans="1:32" s="23" customFormat="1" ht="12" customHeight="1">
      <c r="A56" s="112">
        <f t="shared" si="1"/>
        <v>50</v>
      </c>
      <c r="B56" s="113"/>
      <c r="C56" s="113"/>
      <c r="D56" s="114"/>
      <c r="E56" s="115"/>
      <c r="F56" s="104">
        <f t="shared" si="16"/>
        <v>0</v>
      </c>
      <c r="G56" s="116"/>
      <c r="H56" s="104">
        <f t="shared" si="2"/>
        <v>0</v>
      </c>
      <c r="I56" s="107">
        <f t="shared" si="3"/>
        <v>0</v>
      </c>
      <c r="J56" s="117"/>
      <c r="K56" s="109">
        <f t="shared" si="4"/>
        <v>0</v>
      </c>
      <c r="L56" s="116"/>
      <c r="M56" s="104">
        <f t="shared" si="5"/>
        <v>0</v>
      </c>
      <c r="N56" s="171">
        <f t="shared" si="6"/>
        <v>0</v>
      </c>
      <c r="O56" s="115"/>
      <c r="P56" s="104">
        <f t="shared" si="7"/>
        <v>0</v>
      </c>
      <c r="Q56" s="116"/>
      <c r="R56" s="104">
        <f t="shared" si="8"/>
        <v>0</v>
      </c>
      <c r="S56" s="116"/>
      <c r="T56" s="104">
        <f t="shared" si="9"/>
        <v>0</v>
      </c>
      <c r="U56" s="116"/>
      <c r="V56" s="106">
        <f t="shared" si="10"/>
        <v>0</v>
      </c>
      <c r="W56" s="107">
        <f t="shared" si="11"/>
        <v>0</v>
      </c>
      <c r="X56" s="117"/>
      <c r="Y56" s="104">
        <f t="shared" si="12"/>
        <v>0</v>
      </c>
      <c r="Z56" s="116"/>
      <c r="AA56" s="104">
        <f t="shared" si="13"/>
        <v>0</v>
      </c>
      <c r="AB56" s="116"/>
      <c r="AC56" s="106">
        <f t="shared" si="14"/>
        <v>0</v>
      </c>
      <c r="AD56" s="107">
        <f t="shared" si="15"/>
        <v>0</v>
      </c>
      <c r="AE56" s="172">
        <f t="shared" si="0"/>
        <v>0</v>
      </c>
      <c r="AF56" s="116"/>
    </row>
    <row r="57" spans="1:32" s="23" customFormat="1" ht="12" customHeight="1">
      <c r="A57" s="112">
        <f t="shared" si="1"/>
        <v>51</v>
      </c>
      <c r="B57" s="113"/>
      <c r="C57" s="113"/>
      <c r="D57" s="114"/>
      <c r="E57" s="115"/>
      <c r="F57" s="104">
        <f t="shared" si="16"/>
        <v>0</v>
      </c>
      <c r="G57" s="116"/>
      <c r="H57" s="104">
        <f t="shared" si="2"/>
        <v>0</v>
      </c>
      <c r="I57" s="107">
        <f t="shared" si="3"/>
        <v>0</v>
      </c>
      <c r="J57" s="117"/>
      <c r="K57" s="109">
        <f t="shared" si="4"/>
        <v>0</v>
      </c>
      <c r="L57" s="116"/>
      <c r="M57" s="104">
        <f t="shared" si="5"/>
        <v>0</v>
      </c>
      <c r="N57" s="171">
        <f t="shared" si="6"/>
        <v>0</v>
      </c>
      <c r="O57" s="115"/>
      <c r="P57" s="104">
        <f t="shared" si="7"/>
        <v>0</v>
      </c>
      <c r="Q57" s="116"/>
      <c r="R57" s="104">
        <f t="shared" si="8"/>
        <v>0</v>
      </c>
      <c r="S57" s="116"/>
      <c r="T57" s="104">
        <f t="shared" si="9"/>
        <v>0</v>
      </c>
      <c r="U57" s="116"/>
      <c r="V57" s="106">
        <f t="shared" si="10"/>
        <v>0</v>
      </c>
      <c r="W57" s="107">
        <f t="shared" si="11"/>
        <v>0</v>
      </c>
      <c r="X57" s="117"/>
      <c r="Y57" s="104">
        <f t="shared" si="12"/>
        <v>0</v>
      </c>
      <c r="Z57" s="116"/>
      <c r="AA57" s="104">
        <f t="shared" si="13"/>
        <v>0</v>
      </c>
      <c r="AB57" s="116"/>
      <c r="AC57" s="106">
        <f t="shared" si="14"/>
        <v>0</v>
      </c>
      <c r="AD57" s="107">
        <f t="shared" si="15"/>
        <v>0</v>
      </c>
      <c r="AE57" s="172">
        <f t="shared" si="0"/>
        <v>0</v>
      </c>
      <c r="AF57" s="116"/>
    </row>
    <row r="58" spans="1:32" s="23" customFormat="1" ht="12" customHeight="1">
      <c r="A58" s="112">
        <f t="shared" si="1"/>
        <v>52</v>
      </c>
      <c r="B58" s="113"/>
      <c r="C58" s="113"/>
      <c r="D58" s="114"/>
      <c r="E58" s="115"/>
      <c r="F58" s="104">
        <f t="shared" si="16"/>
        <v>0</v>
      </c>
      <c r="G58" s="116"/>
      <c r="H58" s="104">
        <f t="shared" si="2"/>
        <v>0</v>
      </c>
      <c r="I58" s="107">
        <f t="shared" si="3"/>
        <v>0</v>
      </c>
      <c r="J58" s="117"/>
      <c r="K58" s="109">
        <f t="shared" si="4"/>
        <v>0</v>
      </c>
      <c r="L58" s="116"/>
      <c r="M58" s="104">
        <f t="shared" si="5"/>
        <v>0</v>
      </c>
      <c r="N58" s="171">
        <f t="shared" si="6"/>
        <v>0</v>
      </c>
      <c r="O58" s="115"/>
      <c r="P58" s="104">
        <f t="shared" si="7"/>
        <v>0</v>
      </c>
      <c r="Q58" s="116"/>
      <c r="R58" s="104">
        <f t="shared" si="8"/>
        <v>0</v>
      </c>
      <c r="S58" s="116"/>
      <c r="T58" s="104">
        <f t="shared" si="9"/>
        <v>0</v>
      </c>
      <c r="U58" s="116"/>
      <c r="V58" s="106">
        <f t="shared" si="10"/>
        <v>0</v>
      </c>
      <c r="W58" s="107">
        <f t="shared" si="11"/>
        <v>0</v>
      </c>
      <c r="X58" s="117"/>
      <c r="Y58" s="104">
        <f t="shared" si="12"/>
        <v>0</v>
      </c>
      <c r="Z58" s="116"/>
      <c r="AA58" s="104">
        <f t="shared" si="13"/>
        <v>0</v>
      </c>
      <c r="AB58" s="116"/>
      <c r="AC58" s="106">
        <f t="shared" si="14"/>
        <v>0</v>
      </c>
      <c r="AD58" s="107">
        <f t="shared" si="15"/>
        <v>0</v>
      </c>
      <c r="AE58" s="172">
        <f t="shared" si="0"/>
        <v>0</v>
      </c>
      <c r="AF58" s="116"/>
    </row>
    <row r="59" spans="1:32" s="23" customFormat="1" ht="12" customHeight="1">
      <c r="A59" s="112">
        <f t="shared" si="1"/>
        <v>53</v>
      </c>
      <c r="B59" s="113"/>
      <c r="C59" s="113"/>
      <c r="D59" s="114"/>
      <c r="E59" s="115"/>
      <c r="F59" s="104">
        <f t="shared" si="16"/>
        <v>0</v>
      </c>
      <c r="G59" s="116"/>
      <c r="H59" s="104">
        <f t="shared" si="2"/>
        <v>0</v>
      </c>
      <c r="I59" s="107">
        <f t="shared" si="3"/>
        <v>0</v>
      </c>
      <c r="J59" s="117"/>
      <c r="K59" s="109">
        <f t="shared" si="4"/>
        <v>0</v>
      </c>
      <c r="L59" s="116"/>
      <c r="M59" s="104">
        <f t="shared" si="5"/>
        <v>0</v>
      </c>
      <c r="N59" s="171">
        <f t="shared" si="6"/>
        <v>0</v>
      </c>
      <c r="O59" s="115"/>
      <c r="P59" s="104">
        <f t="shared" si="7"/>
        <v>0</v>
      </c>
      <c r="Q59" s="116"/>
      <c r="R59" s="104">
        <f t="shared" si="8"/>
        <v>0</v>
      </c>
      <c r="S59" s="116"/>
      <c r="T59" s="104">
        <f t="shared" si="9"/>
        <v>0</v>
      </c>
      <c r="U59" s="116"/>
      <c r="V59" s="106">
        <f t="shared" si="10"/>
        <v>0</v>
      </c>
      <c r="W59" s="107">
        <f t="shared" si="11"/>
        <v>0</v>
      </c>
      <c r="X59" s="117"/>
      <c r="Y59" s="104">
        <f t="shared" si="12"/>
        <v>0</v>
      </c>
      <c r="Z59" s="116"/>
      <c r="AA59" s="104">
        <f t="shared" si="13"/>
        <v>0</v>
      </c>
      <c r="AB59" s="116"/>
      <c r="AC59" s="106">
        <f t="shared" si="14"/>
        <v>0</v>
      </c>
      <c r="AD59" s="107">
        <f t="shared" si="15"/>
        <v>0</v>
      </c>
      <c r="AE59" s="172">
        <f t="shared" si="0"/>
        <v>0</v>
      </c>
      <c r="AF59" s="116"/>
    </row>
    <row r="60" spans="1:32" s="8" customFormat="1" ht="12.75">
      <c r="A60" s="112">
        <f t="shared" si="1"/>
        <v>54</v>
      </c>
      <c r="B60" s="113"/>
      <c r="C60" s="113"/>
      <c r="D60" s="114"/>
      <c r="E60" s="115"/>
      <c r="F60" s="104">
        <f t="shared" si="16"/>
        <v>0</v>
      </c>
      <c r="G60" s="116"/>
      <c r="H60" s="104">
        <f t="shared" si="2"/>
        <v>0</v>
      </c>
      <c r="I60" s="107">
        <f t="shared" si="3"/>
        <v>0</v>
      </c>
      <c r="J60" s="117"/>
      <c r="K60" s="109">
        <f t="shared" si="4"/>
        <v>0</v>
      </c>
      <c r="L60" s="116"/>
      <c r="M60" s="104">
        <f t="shared" si="5"/>
        <v>0</v>
      </c>
      <c r="N60" s="171">
        <f t="shared" si="6"/>
        <v>0</v>
      </c>
      <c r="O60" s="115"/>
      <c r="P60" s="104">
        <f t="shared" si="7"/>
        <v>0</v>
      </c>
      <c r="Q60" s="116"/>
      <c r="R60" s="104">
        <f t="shared" si="8"/>
        <v>0</v>
      </c>
      <c r="S60" s="116"/>
      <c r="T60" s="104">
        <f t="shared" si="9"/>
        <v>0</v>
      </c>
      <c r="U60" s="116"/>
      <c r="V60" s="106">
        <f t="shared" si="10"/>
        <v>0</v>
      </c>
      <c r="W60" s="107">
        <f t="shared" si="11"/>
        <v>0</v>
      </c>
      <c r="X60" s="117"/>
      <c r="Y60" s="104">
        <f t="shared" si="12"/>
        <v>0</v>
      </c>
      <c r="Z60" s="116"/>
      <c r="AA60" s="104">
        <f t="shared" si="13"/>
        <v>0</v>
      </c>
      <c r="AB60" s="116"/>
      <c r="AC60" s="106">
        <f t="shared" si="14"/>
        <v>0</v>
      </c>
      <c r="AD60" s="107">
        <f t="shared" si="15"/>
        <v>0</v>
      </c>
      <c r="AE60" s="172">
        <f t="shared" si="0"/>
        <v>0</v>
      </c>
      <c r="AF60" s="116"/>
    </row>
    <row r="61" spans="1:32" s="8" customFormat="1" ht="12.75">
      <c r="A61" s="112">
        <f t="shared" si="1"/>
        <v>55</v>
      </c>
      <c r="B61" s="113"/>
      <c r="C61" s="113"/>
      <c r="D61" s="114"/>
      <c r="E61" s="115"/>
      <c r="F61" s="104">
        <f t="shared" si="16"/>
        <v>0</v>
      </c>
      <c r="G61" s="116"/>
      <c r="H61" s="104">
        <f t="shared" si="2"/>
        <v>0</v>
      </c>
      <c r="I61" s="107">
        <f t="shared" si="3"/>
        <v>0</v>
      </c>
      <c r="J61" s="117"/>
      <c r="K61" s="109">
        <f t="shared" si="4"/>
        <v>0</v>
      </c>
      <c r="L61" s="116"/>
      <c r="M61" s="104">
        <f t="shared" si="5"/>
        <v>0</v>
      </c>
      <c r="N61" s="171">
        <f t="shared" si="6"/>
        <v>0</v>
      </c>
      <c r="O61" s="115"/>
      <c r="P61" s="104">
        <f t="shared" si="7"/>
        <v>0</v>
      </c>
      <c r="Q61" s="116"/>
      <c r="R61" s="104">
        <f t="shared" si="8"/>
        <v>0</v>
      </c>
      <c r="S61" s="116"/>
      <c r="T61" s="104">
        <f t="shared" si="9"/>
        <v>0</v>
      </c>
      <c r="U61" s="116"/>
      <c r="V61" s="106">
        <f t="shared" si="10"/>
        <v>0</v>
      </c>
      <c r="W61" s="107">
        <f t="shared" si="11"/>
        <v>0</v>
      </c>
      <c r="X61" s="117"/>
      <c r="Y61" s="104">
        <f t="shared" si="12"/>
        <v>0</v>
      </c>
      <c r="Z61" s="116"/>
      <c r="AA61" s="104">
        <f t="shared" si="13"/>
        <v>0</v>
      </c>
      <c r="AB61" s="116"/>
      <c r="AC61" s="106">
        <f t="shared" si="14"/>
        <v>0</v>
      </c>
      <c r="AD61" s="107">
        <f t="shared" si="15"/>
        <v>0</v>
      </c>
      <c r="AE61" s="172">
        <f t="shared" si="0"/>
        <v>0</v>
      </c>
      <c r="AF61" s="116"/>
    </row>
    <row r="62" spans="1:32" s="8" customFormat="1" ht="12.75">
      <c r="A62" s="112">
        <f t="shared" si="1"/>
        <v>56</v>
      </c>
      <c r="B62" s="113"/>
      <c r="C62" s="113"/>
      <c r="D62" s="114"/>
      <c r="E62" s="115"/>
      <c r="F62" s="104">
        <f t="shared" si="16"/>
        <v>0</v>
      </c>
      <c r="G62" s="116"/>
      <c r="H62" s="104">
        <f t="shared" si="2"/>
        <v>0</v>
      </c>
      <c r="I62" s="107">
        <f t="shared" si="3"/>
        <v>0</v>
      </c>
      <c r="J62" s="117"/>
      <c r="K62" s="109">
        <f t="shared" si="4"/>
        <v>0</v>
      </c>
      <c r="L62" s="116"/>
      <c r="M62" s="104">
        <f t="shared" si="5"/>
        <v>0</v>
      </c>
      <c r="N62" s="171">
        <f t="shared" si="6"/>
        <v>0</v>
      </c>
      <c r="O62" s="115"/>
      <c r="P62" s="104">
        <f t="shared" si="7"/>
        <v>0</v>
      </c>
      <c r="Q62" s="116"/>
      <c r="R62" s="104">
        <f t="shared" si="8"/>
        <v>0</v>
      </c>
      <c r="S62" s="116"/>
      <c r="T62" s="104">
        <f t="shared" si="9"/>
        <v>0</v>
      </c>
      <c r="U62" s="116"/>
      <c r="V62" s="106">
        <f t="shared" si="10"/>
        <v>0</v>
      </c>
      <c r="W62" s="107">
        <f t="shared" si="11"/>
        <v>0</v>
      </c>
      <c r="X62" s="117"/>
      <c r="Y62" s="104">
        <f t="shared" si="12"/>
        <v>0</v>
      </c>
      <c r="Z62" s="116"/>
      <c r="AA62" s="104">
        <f t="shared" si="13"/>
        <v>0</v>
      </c>
      <c r="AB62" s="116"/>
      <c r="AC62" s="106">
        <f t="shared" si="14"/>
        <v>0</v>
      </c>
      <c r="AD62" s="107">
        <f t="shared" si="15"/>
        <v>0</v>
      </c>
      <c r="AE62" s="172">
        <f t="shared" si="0"/>
        <v>0</v>
      </c>
      <c r="AF62" s="116"/>
    </row>
    <row r="63" spans="1:32" s="8" customFormat="1" ht="12.75">
      <c r="A63" s="112">
        <f t="shared" si="1"/>
        <v>57</v>
      </c>
      <c r="B63" s="113"/>
      <c r="C63" s="113"/>
      <c r="D63" s="114"/>
      <c r="E63" s="115"/>
      <c r="F63" s="104">
        <f t="shared" si="16"/>
        <v>0</v>
      </c>
      <c r="G63" s="116"/>
      <c r="H63" s="104">
        <f t="shared" si="2"/>
        <v>0</v>
      </c>
      <c r="I63" s="107">
        <f t="shared" si="3"/>
        <v>0</v>
      </c>
      <c r="J63" s="117"/>
      <c r="K63" s="109">
        <f t="shared" si="4"/>
        <v>0</v>
      </c>
      <c r="L63" s="116"/>
      <c r="M63" s="104">
        <f t="shared" si="5"/>
        <v>0</v>
      </c>
      <c r="N63" s="171">
        <f t="shared" si="6"/>
        <v>0</v>
      </c>
      <c r="O63" s="115"/>
      <c r="P63" s="104">
        <f t="shared" si="7"/>
        <v>0</v>
      </c>
      <c r="Q63" s="116"/>
      <c r="R63" s="104">
        <f t="shared" si="8"/>
        <v>0</v>
      </c>
      <c r="S63" s="116"/>
      <c r="T63" s="104">
        <f t="shared" si="9"/>
        <v>0</v>
      </c>
      <c r="U63" s="116"/>
      <c r="V63" s="106">
        <f t="shared" si="10"/>
        <v>0</v>
      </c>
      <c r="W63" s="107">
        <f t="shared" si="11"/>
        <v>0</v>
      </c>
      <c r="X63" s="117"/>
      <c r="Y63" s="104">
        <f t="shared" si="12"/>
        <v>0</v>
      </c>
      <c r="Z63" s="116"/>
      <c r="AA63" s="104">
        <f t="shared" si="13"/>
        <v>0</v>
      </c>
      <c r="AB63" s="116"/>
      <c r="AC63" s="106">
        <f t="shared" si="14"/>
        <v>0</v>
      </c>
      <c r="AD63" s="107">
        <f t="shared" si="15"/>
        <v>0</v>
      </c>
      <c r="AE63" s="172">
        <f t="shared" si="0"/>
        <v>0</v>
      </c>
      <c r="AF63" s="116"/>
    </row>
    <row r="64" spans="1:32" s="8" customFormat="1" ht="12.75">
      <c r="A64" s="112">
        <f t="shared" si="1"/>
        <v>58</v>
      </c>
      <c r="B64" s="113"/>
      <c r="C64" s="113"/>
      <c r="D64" s="114"/>
      <c r="E64" s="115"/>
      <c r="F64" s="104">
        <f t="shared" si="16"/>
        <v>0</v>
      </c>
      <c r="G64" s="116"/>
      <c r="H64" s="104">
        <f t="shared" si="2"/>
        <v>0</v>
      </c>
      <c r="I64" s="107">
        <f t="shared" si="3"/>
        <v>0</v>
      </c>
      <c r="J64" s="117"/>
      <c r="K64" s="109">
        <f t="shared" si="4"/>
        <v>0</v>
      </c>
      <c r="L64" s="116"/>
      <c r="M64" s="104">
        <f t="shared" si="5"/>
        <v>0</v>
      </c>
      <c r="N64" s="171">
        <f t="shared" si="6"/>
        <v>0</v>
      </c>
      <c r="O64" s="115"/>
      <c r="P64" s="104">
        <f t="shared" si="7"/>
        <v>0</v>
      </c>
      <c r="Q64" s="116"/>
      <c r="R64" s="104">
        <f t="shared" si="8"/>
        <v>0</v>
      </c>
      <c r="S64" s="116"/>
      <c r="T64" s="104">
        <f t="shared" si="9"/>
        <v>0</v>
      </c>
      <c r="U64" s="116"/>
      <c r="V64" s="106">
        <f t="shared" si="10"/>
        <v>0</v>
      </c>
      <c r="W64" s="107">
        <f t="shared" si="11"/>
        <v>0</v>
      </c>
      <c r="X64" s="117"/>
      <c r="Y64" s="104">
        <f t="shared" si="12"/>
        <v>0</v>
      </c>
      <c r="Z64" s="116"/>
      <c r="AA64" s="104">
        <f t="shared" si="13"/>
        <v>0</v>
      </c>
      <c r="AB64" s="116"/>
      <c r="AC64" s="106">
        <f t="shared" si="14"/>
        <v>0</v>
      </c>
      <c r="AD64" s="107">
        <f t="shared" si="15"/>
        <v>0</v>
      </c>
      <c r="AE64" s="172">
        <f t="shared" si="0"/>
        <v>0</v>
      </c>
      <c r="AF64" s="116"/>
    </row>
    <row r="65" spans="1:32" s="8" customFormat="1" ht="12.75">
      <c r="A65" s="112">
        <f t="shared" si="1"/>
        <v>59</v>
      </c>
      <c r="B65" s="113"/>
      <c r="C65" s="113"/>
      <c r="D65" s="114"/>
      <c r="E65" s="115"/>
      <c r="F65" s="104">
        <f t="shared" si="16"/>
        <v>0</v>
      </c>
      <c r="G65" s="116"/>
      <c r="H65" s="104">
        <f t="shared" si="2"/>
        <v>0</v>
      </c>
      <c r="I65" s="107">
        <f t="shared" si="3"/>
        <v>0</v>
      </c>
      <c r="J65" s="117"/>
      <c r="K65" s="109">
        <f t="shared" si="4"/>
        <v>0</v>
      </c>
      <c r="L65" s="116"/>
      <c r="M65" s="104">
        <f t="shared" si="5"/>
        <v>0</v>
      </c>
      <c r="N65" s="171">
        <f t="shared" si="6"/>
        <v>0</v>
      </c>
      <c r="O65" s="115"/>
      <c r="P65" s="104">
        <f t="shared" si="7"/>
        <v>0</v>
      </c>
      <c r="Q65" s="116"/>
      <c r="R65" s="104">
        <f t="shared" si="8"/>
        <v>0</v>
      </c>
      <c r="S65" s="116"/>
      <c r="T65" s="104">
        <f t="shared" si="9"/>
        <v>0</v>
      </c>
      <c r="U65" s="116"/>
      <c r="V65" s="106">
        <f t="shared" si="10"/>
        <v>0</v>
      </c>
      <c r="W65" s="107">
        <f t="shared" si="11"/>
        <v>0</v>
      </c>
      <c r="X65" s="117"/>
      <c r="Y65" s="104">
        <f t="shared" si="12"/>
        <v>0</v>
      </c>
      <c r="Z65" s="116"/>
      <c r="AA65" s="104">
        <f t="shared" si="13"/>
        <v>0</v>
      </c>
      <c r="AB65" s="116"/>
      <c r="AC65" s="106">
        <f t="shared" si="14"/>
        <v>0</v>
      </c>
      <c r="AD65" s="107">
        <f t="shared" si="15"/>
        <v>0</v>
      </c>
      <c r="AE65" s="172">
        <f t="shared" si="0"/>
        <v>0</v>
      </c>
      <c r="AF65" s="116"/>
    </row>
    <row r="66" spans="1:32" s="8" customFormat="1" ht="12.75">
      <c r="A66" s="112">
        <f t="shared" si="1"/>
        <v>60</v>
      </c>
      <c r="B66" s="113"/>
      <c r="C66" s="113"/>
      <c r="D66" s="114"/>
      <c r="E66" s="115"/>
      <c r="F66" s="104">
        <f t="shared" si="16"/>
        <v>0</v>
      </c>
      <c r="G66" s="116"/>
      <c r="H66" s="104">
        <f t="shared" si="2"/>
        <v>0</v>
      </c>
      <c r="I66" s="107">
        <f t="shared" si="3"/>
        <v>0</v>
      </c>
      <c r="J66" s="117"/>
      <c r="K66" s="109">
        <f t="shared" si="4"/>
        <v>0</v>
      </c>
      <c r="L66" s="116"/>
      <c r="M66" s="104">
        <f t="shared" si="5"/>
        <v>0</v>
      </c>
      <c r="N66" s="171">
        <f t="shared" si="6"/>
        <v>0</v>
      </c>
      <c r="O66" s="115"/>
      <c r="P66" s="104">
        <f t="shared" si="7"/>
        <v>0</v>
      </c>
      <c r="Q66" s="116"/>
      <c r="R66" s="104">
        <f t="shared" si="8"/>
        <v>0</v>
      </c>
      <c r="S66" s="116"/>
      <c r="T66" s="104">
        <f t="shared" si="9"/>
        <v>0</v>
      </c>
      <c r="U66" s="116"/>
      <c r="V66" s="106">
        <f t="shared" si="10"/>
        <v>0</v>
      </c>
      <c r="W66" s="107">
        <f t="shared" si="11"/>
        <v>0</v>
      </c>
      <c r="X66" s="117"/>
      <c r="Y66" s="104">
        <f t="shared" si="12"/>
        <v>0</v>
      </c>
      <c r="Z66" s="116"/>
      <c r="AA66" s="104">
        <f t="shared" si="13"/>
        <v>0</v>
      </c>
      <c r="AB66" s="116"/>
      <c r="AC66" s="106">
        <f t="shared" si="14"/>
        <v>0</v>
      </c>
      <c r="AD66" s="107">
        <f t="shared" si="15"/>
        <v>0</v>
      </c>
      <c r="AE66" s="172">
        <f t="shared" si="0"/>
        <v>0</v>
      </c>
      <c r="AF66" s="116"/>
    </row>
    <row r="67" spans="1:32" s="8" customFormat="1" ht="12.75">
      <c r="A67" s="112">
        <f t="shared" si="1"/>
        <v>61</v>
      </c>
      <c r="B67" s="113"/>
      <c r="C67" s="113"/>
      <c r="D67" s="114"/>
      <c r="E67" s="115"/>
      <c r="F67" s="104">
        <f t="shared" si="16"/>
        <v>0</v>
      </c>
      <c r="G67" s="116"/>
      <c r="H67" s="104">
        <f t="shared" si="2"/>
        <v>0</v>
      </c>
      <c r="I67" s="107">
        <f t="shared" si="3"/>
        <v>0</v>
      </c>
      <c r="J67" s="117"/>
      <c r="K67" s="109">
        <f t="shared" si="4"/>
        <v>0</v>
      </c>
      <c r="L67" s="116"/>
      <c r="M67" s="104">
        <f t="shared" si="5"/>
        <v>0</v>
      </c>
      <c r="N67" s="171">
        <f t="shared" si="6"/>
        <v>0</v>
      </c>
      <c r="O67" s="115"/>
      <c r="P67" s="104">
        <f t="shared" si="7"/>
        <v>0</v>
      </c>
      <c r="Q67" s="116"/>
      <c r="R67" s="104">
        <f t="shared" si="8"/>
        <v>0</v>
      </c>
      <c r="S67" s="116"/>
      <c r="T67" s="104">
        <f t="shared" si="9"/>
        <v>0</v>
      </c>
      <c r="U67" s="116"/>
      <c r="V67" s="106">
        <f t="shared" si="10"/>
        <v>0</v>
      </c>
      <c r="W67" s="107">
        <f t="shared" si="11"/>
        <v>0</v>
      </c>
      <c r="X67" s="117"/>
      <c r="Y67" s="104">
        <f t="shared" si="12"/>
        <v>0</v>
      </c>
      <c r="Z67" s="116"/>
      <c r="AA67" s="104">
        <f t="shared" si="13"/>
        <v>0</v>
      </c>
      <c r="AB67" s="116"/>
      <c r="AC67" s="106">
        <f t="shared" si="14"/>
        <v>0</v>
      </c>
      <c r="AD67" s="107">
        <f t="shared" si="15"/>
        <v>0</v>
      </c>
      <c r="AE67" s="172">
        <f t="shared" si="0"/>
        <v>0</v>
      </c>
      <c r="AF67" s="116"/>
    </row>
    <row r="68" spans="1:32" s="8" customFormat="1" ht="12.75">
      <c r="A68" s="112">
        <f t="shared" si="1"/>
        <v>62</v>
      </c>
      <c r="B68" s="113"/>
      <c r="C68" s="113"/>
      <c r="D68" s="114"/>
      <c r="E68" s="115"/>
      <c r="F68" s="104">
        <f t="shared" si="16"/>
        <v>0</v>
      </c>
      <c r="G68" s="116"/>
      <c r="H68" s="104">
        <f t="shared" si="2"/>
        <v>0</v>
      </c>
      <c r="I68" s="107">
        <f t="shared" si="3"/>
        <v>0</v>
      </c>
      <c r="J68" s="117"/>
      <c r="K68" s="109">
        <f t="shared" si="4"/>
        <v>0</v>
      </c>
      <c r="L68" s="116"/>
      <c r="M68" s="104">
        <f t="shared" si="5"/>
        <v>0</v>
      </c>
      <c r="N68" s="171">
        <f t="shared" si="6"/>
        <v>0</v>
      </c>
      <c r="O68" s="115"/>
      <c r="P68" s="104">
        <f t="shared" si="7"/>
        <v>0</v>
      </c>
      <c r="Q68" s="116"/>
      <c r="R68" s="104">
        <f t="shared" si="8"/>
        <v>0</v>
      </c>
      <c r="S68" s="116"/>
      <c r="T68" s="104">
        <f t="shared" si="9"/>
        <v>0</v>
      </c>
      <c r="U68" s="116"/>
      <c r="V68" s="106">
        <f t="shared" si="10"/>
        <v>0</v>
      </c>
      <c r="W68" s="107">
        <f t="shared" si="11"/>
        <v>0</v>
      </c>
      <c r="X68" s="117"/>
      <c r="Y68" s="104">
        <f t="shared" si="12"/>
        <v>0</v>
      </c>
      <c r="Z68" s="116"/>
      <c r="AA68" s="104">
        <f t="shared" si="13"/>
        <v>0</v>
      </c>
      <c r="AB68" s="116"/>
      <c r="AC68" s="106">
        <f t="shared" si="14"/>
        <v>0</v>
      </c>
      <c r="AD68" s="107">
        <f t="shared" si="15"/>
        <v>0</v>
      </c>
      <c r="AE68" s="172">
        <f t="shared" si="0"/>
        <v>0</v>
      </c>
      <c r="AF68" s="116"/>
    </row>
    <row r="69" spans="1:32" s="8" customFormat="1" ht="12.75">
      <c r="A69" s="112">
        <f t="shared" si="1"/>
        <v>63</v>
      </c>
      <c r="B69" s="113"/>
      <c r="C69" s="113"/>
      <c r="D69" s="114"/>
      <c r="E69" s="115"/>
      <c r="F69" s="104">
        <f t="shared" si="16"/>
        <v>0</v>
      </c>
      <c r="G69" s="116"/>
      <c r="H69" s="104">
        <f t="shared" si="2"/>
        <v>0</v>
      </c>
      <c r="I69" s="107">
        <f t="shared" si="3"/>
        <v>0</v>
      </c>
      <c r="J69" s="117"/>
      <c r="K69" s="109">
        <f t="shared" si="4"/>
        <v>0</v>
      </c>
      <c r="L69" s="116"/>
      <c r="M69" s="104">
        <f t="shared" si="5"/>
        <v>0</v>
      </c>
      <c r="N69" s="171">
        <f t="shared" si="6"/>
        <v>0</v>
      </c>
      <c r="O69" s="115"/>
      <c r="P69" s="104">
        <f t="shared" si="7"/>
        <v>0</v>
      </c>
      <c r="Q69" s="116"/>
      <c r="R69" s="104">
        <f t="shared" si="8"/>
        <v>0</v>
      </c>
      <c r="S69" s="116"/>
      <c r="T69" s="104">
        <f t="shared" si="9"/>
        <v>0</v>
      </c>
      <c r="U69" s="116"/>
      <c r="V69" s="106">
        <f t="shared" si="10"/>
        <v>0</v>
      </c>
      <c r="W69" s="107">
        <f t="shared" si="11"/>
        <v>0</v>
      </c>
      <c r="X69" s="117"/>
      <c r="Y69" s="104">
        <f t="shared" si="12"/>
        <v>0</v>
      </c>
      <c r="Z69" s="116"/>
      <c r="AA69" s="104">
        <f t="shared" si="13"/>
        <v>0</v>
      </c>
      <c r="AB69" s="116"/>
      <c r="AC69" s="106">
        <f t="shared" si="14"/>
        <v>0</v>
      </c>
      <c r="AD69" s="107">
        <f t="shared" si="15"/>
        <v>0</v>
      </c>
      <c r="AE69" s="172">
        <f t="shared" si="0"/>
        <v>0</v>
      </c>
      <c r="AF69" s="116"/>
    </row>
    <row r="70" spans="1:32" s="8" customFormat="1" ht="12.75">
      <c r="A70" s="112">
        <f t="shared" si="1"/>
        <v>64</v>
      </c>
      <c r="B70" s="113"/>
      <c r="C70" s="113"/>
      <c r="D70" s="114"/>
      <c r="E70" s="115"/>
      <c r="F70" s="104">
        <f t="shared" si="16"/>
        <v>0</v>
      </c>
      <c r="G70" s="116"/>
      <c r="H70" s="104">
        <f t="shared" si="2"/>
        <v>0</v>
      </c>
      <c r="I70" s="107">
        <f t="shared" si="3"/>
        <v>0</v>
      </c>
      <c r="J70" s="117"/>
      <c r="K70" s="109">
        <f t="shared" si="4"/>
        <v>0</v>
      </c>
      <c r="L70" s="116"/>
      <c r="M70" s="104">
        <f t="shared" si="5"/>
        <v>0</v>
      </c>
      <c r="N70" s="171">
        <f t="shared" si="6"/>
        <v>0</v>
      </c>
      <c r="O70" s="115"/>
      <c r="P70" s="104">
        <f t="shared" si="7"/>
        <v>0</v>
      </c>
      <c r="Q70" s="116"/>
      <c r="R70" s="104">
        <f t="shared" si="8"/>
        <v>0</v>
      </c>
      <c r="S70" s="116"/>
      <c r="T70" s="104">
        <f t="shared" si="9"/>
        <v>0</v>
      </c>
      <c r="U70" s="116"/>
      <c r="V70" s="106">
        <f t="shared" si="10"/>
        <v>0</v>
      </c>
      <c r="W70" s="107">
        <f t="shared" si="11"/>
        <v>0</v>
      </c>
      <c r="X70" s="117"/>
      <c r="Y70" s="104">
        <f t="shared" si="12"/>
        <v>0</v>
      </c>
      <c r="Z70" s="116"/>
      <c r="AA70" s="104">
        <f t="shared" si="13"/>
        <v>0</v>
      </c>
      <c r="AB70" s="116"/>
      <c r="AC70" s="106">
        <f t="shared" si="14"/>
        <v>0</v>
      </c>
      <c r="AD70" s="107">
        <f t="shared" si="15"/>
        <v>0</v>
      </c>
      <c r="AE70" s="172">
        <f t="shared" si="0"/>
        <v>0</v>
      </c>
      <c r="AF70" s="116"/>
    </row>
    <row r="71" spans="1:32" s="8" customFormat="1" ht="12.75">
      <c r="A71" s="112">
        <f t="shared" si="1"/>
        <v>65</v>
      </c>
      <c r="B71" s="113"/>
      <c r="C71" s="113"/>
      <c r="D71" s="114"/>
      <c r="E71" s="115"/>
      <c r="F71" s="104">
        <f t="shared" si="16"/>
        <v>0</v>
      </c>
      <c r="G71" s="116"/>
      <c r="H71" s="104">
        <f t="shared" si="2"/>
        <v>0</v>
      </c>
      <c r="I71" s="107">
        <f t="shared" si="3"/>
        <v>0</v>
      </c>
      <c r="J71" s="117"/>
      <c r="K71" s="109">
        <f t="shared" si="4"/>
        <v>0</v>
      </c>
      <c r="L71" s="116"/>
      <c r="M71" s="104">
        <f t="shared" si="5"/>
        <v>0</v>
      </c>
      <c r="N71" s="171">
        <f t="shared" si="6"/>
        <v>0</v>
      </c>
      <c r="O71" s="115"/>
      <c r="P71" s="104">
        <f t="shared" si="7"/>
        <v>0</v>
      </c>
      <c r="Q71" s="116"/>
      <c r="R71" s="104">
        <f t="shared" si="8"/>
        <v>0</v>
      </c>
      <c r="S71" s="116"/>
      <c r="T71" s="104">
        <f t="shared" si="9"/>
        <v>0</v>
      </c>
      <c r="U71" s="116"/>
      <c r="V71" s="106">
        <f t="shared" si="10"/>
        <v>0</v>
      </c>
      <c r="W71" s="107">
        <f t="shared" si="11"/>
        <v>0</v>
      </c>
      <c r="X71" s="117"/>
      <c r="Y71" s="104">
        <f t="shared" si="12"/>
        <v>0</v>
      </c>
      <c r="Z71" s="116"/>
      <c r="AA71" s="104">
        <f t="shared" si="13"/>
        <v>0</v>
      </c>
      <c r="AB71" s="116"/>
      <c r="AC71" s="106">
        <f t="shared" si="14"/>
        <v>0</v>
      </c>
      <c r="AD71" s="107">
        <f t="shared" si="15"/>
        <v>0</v>
      </c>
      <c r="AE71" s="172">
        <f aca="true" t="shared" si="17" ref="AE71:AE96">+I71+N71+W71+AD71</f>
        <v>0</v>
      </c>
      <c r="AF71" s="116"/>
    </row>
    <row r="72" spans="1:32" s="8" customFormat="1" ht="12.75">
      <c r="A72" s="112">
        <f aca="true" t="shared" si="18" ref="A72:A96">A71+1</f>
        <v>66</v>
      </c>
      <c r="B72" s="113"/>
      <c r="C72" s="113"/>
      <c r="D72" s="114"/>
      <c r="E72" s="115"/>
      <c r="F72" s="104">
        <f t="shared" si="16"/>
        <v>0</v>
      </c>
      <c r="G72" s="116"/>
      <c r="H72" s="104">
        <f aca="true" t="shared" si="19" ref="H72:H96">IF(G72="si",4,0)</f>
        <v>0</v>
      </c>
      <c r="I72" s="107">
        <f aca="true" t="shared" si="20" ref="I72:I96">F72+H72</f>
        <v>0</v>
      </c>
      <c r="J72" s="117"/>
      <c r="K72" s="109">
        <f aca="true" t="shared" si="21" ref="K72:K96">J72*3</f>
        <v>0</v>
      </c>
      <c r="L72" s="116"/>
      <c r="M72" s="104">
        <f aca="true" t="shared" si="22" ref="M72:M96">L72*6</f>
        <v>0</v>
      </c>
      <c r="N72" s="171">
        <f aca="true" t="shared" si="23" ref="N72:N96">IF(K72+M72&gt;12,12,K72+M72)</f>
        <v>0</v>
      </c>
      <c r="O72" s="115"/>
      <c r="P72" s="104">
        <f aca="true" t="shared" si="24" ref="P72:P96">IF(O72="SI",12,0)</f>
        <v>0</v>
      </c>
      <c r="Q72" s="116"/>
      <c r="R72" s="104">
        <f aca="true" t="shared" si="25" ref="R72:R96">IF(Q72="SI",6,0)</f>
        <v>0</v>
      </c>
      <c r="S72" s="116"/>
      <c r="T72" s="104">
        <f aca="true" t="shared" si="26" ref="T72:T96">S72*3</f>
        <v>0</v>
      </c>
      <c r="U72" s="116"/>
      <c r="V72" s="106">
        <f aca="true" t="shared" si="27" ref="V72:V96">U72*1</f>
        <v>0</v>
      </c>
      <c r="W72" s="107">
        <f aca="true" t="shared" si="28" ref="W72:W96">IF(P72+R72+T72+V72&gt;22,22,P72+R72+T72+V72)</f>
        <v>0</v>
      </c>
      <c r="X72" s="117"/>
      <c r="Y72" s="104">
        <f aca="true" t="shared" si="29" ref="Y72:Y96">X72*2</f>
        <v>0</v>
      </c>
      <c r="Z72" s="116"/>
      <c r="AA72" s="104">
        <f aca="true" t="shared" si="30" ref="AA72:AA96">Z72*1</f>
        <v>0</v>
      </c>
      <c r="AB72" s="116"/>
      <c r="AC72" s="106">
        <f aca="true" t="shared" si="31" ref="AC72:AC96">AB72*0.5</f>
        <v>0</v>
      </c>
      <c r="AD72" s="107">
        <f aca="true" t="shared" si="32" ref="AD72:AD96">Y72+AA72+AC72</f>
        <v>0</v>
      </c>
      <c r="AE72" s="172">
        <f t="shared" si="17"/>
        <v>0</v>
      </c>
      <c r="AF72" s="116"/>
    </row>
    <row r="73" spans="1:32" s="8" customFormat="1" ht="12.75">
      <c r="A73" s="112">
        <f t="shared" si="18"/>
        <v>67</v>
      </c>
      <c r="B73" s="113"/>
      <c r="C73" s="113"/>
      <c r="D73" s="114"/>
      <c r="E73" s="115"/>
      <c r="F73" s="104">
        <f aca="true" t="shared" si="33" ref="F73:F96">IF(AND(65&lt;E73,E73&lt;77),12,0)+IF(AND(E73&gt;76,E73&lt;111),12+(E73-76)*0.5)</f>
        <v>0</v>
      </c>
      <c r="G73" s="116"/>
      <c r="H73" s="104">
        <f t="shared" si="19"/>
        <v>0</v>
      </c>
      <c r="I73" s="107">
        <f t="shared" si="20"/>
        <v>0</v>
      </c>
      <c r="J73" s="117"/>
      <c r="K73" s="109">
        <f t="shared" si="21"/>
        <v>0</v>
      </c>
      <c r="L73" s="116"/>
      <c r="M73" s="104">
        <f t="shared" si="22"/>
        <v>0</v>
      </c>
      <c r="N73" s="171">
        <f t="shared" si="23"/>
        <v>0</v>
      </c>
      <c r="O73" s="115"/>
      <c r="P73" s="104">
        <f t="shared" si="24"/>
        <v>0</v>
      </c>
      <c r="Q73" s="116"/>
      <c r="R73" s="104">
        <f t="shared" si="25"/>
        <v>0</v>
      </c>
      <c r="S73" s="116"/>
      <c r="T73" s="104">
        <f t="shared" si="26"/>
        <v>0</v>
      </c>
      <c r="U73" s="116"/>
      <c r="V73" s="106">
        <f t="shared" si="27"/>
        <v>0</v>
      </c>
      <c r="W73" s="107">
        <f t="shared" si="28"/>
        <v>0</v>
      </c>
      <c r="X73" s="117"/>
      <c r="Y73" s="104">
        <f t="shared" si="29"/>
        <v>0</v>
      </c>
      <c r="Z73" s="116"/>
      <c r="AA73" s="104">
        <f t="shared" si="30"/>
        <v>0</v>
      </c>
      <c r="AB73" s="116"/>
      <c r="AC73" s="106">
        <f t="shared" si="31"/>
        <v>0</v>
      </c>
      <c r="AD73" s="107">
        <f t="shared" si="32"/>
        <v>0</v>
      </c>
      <c r="AE73" s="172">
        <f t="shared" si="17"/>
        <v>0</v>
      </c>
      <c r="AF73" s="116"/>
    </row>
    <row r="74" spans="1:32" s="8" customFormat="1" ht="12.75">
      <c r="A74" s="112">
        <f t="shared" si="18"/>
        <v>68</v>
      </c>
      <c r="B74" s="113"/>
      <c r="C74" s="113"/>
      <c r="D74" s="114"/>
      <c r="E74" s="115"/>
      <c r="F74" s="104">
        <f t="shared" si="33"/>
        <v>0</v>
      </c>
      <c r="G74" s="116"/>
      <c r="H74" s="104">
        <f t="shared" si="19"/>
        <v>0</v>
      </c>
      <c r="I74" s="107">
        <f t="shared" si="20"/>
        <v>0</v>
      </c>
      <c r="J74" s="117"/>
      <c r="K74" s="109">
        <f t="shared" si="21"/>
        <v>0</v>
      </c>
      <c r="L74" s="116"/>
      <c r="M74" s="104">
        <f t="shared" si="22"/>
        <v>0</v>
      </c>
      <c r="N74" s="171">
        <f t="shared" si="23"/>
        <v>0</v>
      </c>
      <c r="O74" s="115"/>
      <c r="P74" s="104">
        <f t="shared" si="24"/>
        <v>0</v>
      </c>
      <c r="Q74" s="116"/>
      <c r="R74" s="104">
        <f t="shared" si="25"/>
        <v>0</v>
      </c>
      <c r="S74" s="116"/>
      <c r="T74" s="104">
        <f t="shared" si="26"/>
        <v>0</v>
      </c>
      <c r="U74" s="116"/>
      <c r="V74" s="106">
        <f t="shared" si="27"/>
        <v>0</v>
      </c>
      <c r="W74" s="107">
        <f t="shared" si="28"/>
        <v>0</v>
      </c>
      <c r="X74" s="117"/>
      <c r="Y74" s="104">
        <f t="shared" si="29"/>
        <v>0</v>
      </c>
      <c r="Z74" s="116"/>
      <c r="AA74" s="104">
        <f t="shared" si="30"/>
        <v>0</v>
      </c>
      <c r="AB74" s="116"/>
      <c r="AC74" s="106">
        <f t="shared" si="31"/>
        <v>0</v>
      </c>
      <c r="AD74" s="107">
        <f t="shared" si="32"/>
        <v>0</v>
      </c>
      <c r="AE74" s="172">
        <f t="shared" si="17"/>
        <v>0</v>
      </c>
      <c r="AF74" s="116"/>
    </row>
    <row r="75" spans="1:32" s="8" customFormat="1" ht="12.75">
      <c r="A75" s="112">
        <f t="shared" si="18"/>
        <v>69</v>
      </c>
      <c r="B75" s="113"/>
      <c r="C75" s="113"/>
      <c r="D75" s="114"/>
      <c r="E75" s="115"/>
      <c r="F75" s="104">
        <f t="shared" si="33"/>
        <v>0</v>
      </c>
      <c r="G75" s="116"/>
      <c r="H75" s="104">
        <f t="shared" si="19"/>
        <v>0</v>
      </c>
      <c r="I75" s="107">
        <f t="shared" si="20"/>
        <v>0</v>
      </c>
      <c r="J75" s="117"/>
      <c r="K75" s="109">
        <f t="shared" si="21"/>
        <v>0</v>
      </c>
      <c r="L75" s="116"/>
      <c r="M75" s="104">
        <f t="shared" si="22"/>
        <v>0</v>
      </c>
      <c r="N75" s="171">
        <f t="shared" si="23"/>
        <v>0</v>
      </c>
      <c r="O75" s="115"/>
      <c r="P75" s="104">
        <f t="shared" si="24"/>
        <v>0</v>
      </c>
      <c r="Q75" s="116"/>
      <c r="R75" s="104">
        <f t="shared" si="25"/>
        <v>0</v>
      </c>
      <c r="S75" s="116"/>
      <c r="T75" s="104">
        <f t="shared" si="26"/>
        <v>0</v>
      </c>
      <c r="U75" s="116"/>
      <c r="V75" s="106">
        <f t="shared" si="27"/>
        <v>0</v>
      </c>
      <c r="W75" s="107">
        <f t="shared" si="28"/>
        <v>0</v>
      </c>
      <c r="X75" s="117"/>
      <c r="Y75" s="104">
        <f t="shared" si="29"/>
        <v>0</v>
      </c>
      <c r="Z75" s="116"/>
      <c r="AA75" s="104">
        <f t="shared" si="30"/>
        <v>0</v>
      </c>
      <c r="AB75" s="116"/>
      <c r="AC75" s="106">
        <f t="shared" si="31"/>
        <v>0</v>
      </c>
      <c r="AD75" s="107">
        <f t="shared" si="32"/>
        <v>0</v>
      </c>
      <c r="AE75" s="172">
        <f t="shared" si="17"/>
        <v>0</v>
      </c>
      <c r="AF75" s="116"/>
    </row>
    <row r="76" spans="1:32" s="8" customFormat="1" ht="12.75">
      <c r="A76" s="112">
        <f t="shared" si="18"/>
        <v>70</v>
      </c>
      <c r="B76" s="113"/>
      <c r="C76" s="113"/>
      <c r="D76" s="114"/>
      <c r="E76" s="115"/>
      <c r="F76" s="104">
        <f t="shared" si="33"/>
        <v>0</v>
      </c>
      <c r="G76" s="116"/>
      <c r="H76" s="104">
        <f t="shared" si="19"/>
        <v>0</v>
      </c>
      <c r="I76" s="107">
        <f t="shared" si="20"/>
        <v>0</v>
      </c>
      <c r="J76" s="117"/>
      <c r="K76" s="109">
        <f t="shared" si="21"/>
        <v>0</v>
      </c>
      <c r="L76" s="116"/>
      <c r="M76" s="104">
        <f t="shared" si="22"/>
        <v>0</v>
      </c>
      <c r="N76" s="171">
        <f t="shared" si="23"/>
        <v>0</v>
      </c>
      <c r="O76" s="115"/>
      <c r="P76" s="104">
        <f t="shared" si="24"/>
        <v>0</v>
      </c>
      <c r="Q76" s="116"/>
      <c r="R76" s="104">
        <f t="shared" si="25"/>
        <v>0</v>
      </c>
      <c r="S76" s="116"/>
      <c r="T76" s="104">
        <f t="shared" si="26"/>
        <v>0</v>
      </c>
      <c r="U76" s="116"/>
      <c r="V76" s="106">
        <f t="shared" si="27"/>
        <v>0</v>
      </c>
      <c r="W76" s="107">
        <f t="shared" si="28"/>
        <v>0</v>
      </c>
      <c r="X76" s="117"/>
      <c r="Y76" s="104">
        <f t="shared" si="29"/>
        <v>0</v>
      </c>
      <c r="Z76" s="116"/>
      <c r="AA76" s="104">
        <f t="shared" si="30"/>
        <v>0</v>
      </c>
      <c r="AB76" s="116"/>
      <c r="AC76" s="106">
        <f t="shared" si="31"/>
        <v>0</v>
      </c>
      <c r="AD76" s="107">
        <f t="shared" si="32"/>
        <v>0</v>
      </c>
      <c r="AE76" s="172">
        <f t="shared" si="17"/>
        <v>0</v>
      </c>
      <c r="AF76" s="116"/>
    </row>
    <row r="77" spans="1:32" s="8" customFormat="1" ht="12.75">
      <c r="A77" s="112">
        <f t="shared" si="18"/>
        <v>71</v>
      </c>
      <c r="B77" s="113"/>
      <c r="C77" s="113"/>
      <c r="D77" s="114"/>
      <c r="E77" s="115"/>
      <c r="F77" s="104">
        <f t="shared" si="33"/>
        <v>0</v>
      </c>
      <c r="G77" s="116"/>
      <c r="H77" s="104">
        <f t="shared" si="19"/>
        <v>0</v>
      </c>
      <c r="I77" s="107">
        <f t="shared" si="20"/>
        <v>0</v>
      </c>
      <c r="J77" s="117"/>
      <c r="K77" s="109">
        <f t="shared" si="21"/>
        <v>0</v>
      </c>
      <c r="L77" s="116"/>
      <c r="M77" s="104">
        <f t="shared" si="22"/>
        <v>0</v>
      </c>
      <c r="N77" s="171">
        <f t="shared" si="23"/>
        <v>0</v>
      </c>
      <c r="O77" s="115"/>
      <c r="P77" s="104">
        <f t="shared" si="24"/>
        <v>0</v>
      </c>
      <c r="Q77" s="116"/>
      <c r="R77" s="104">
        <f t="shared" si="25"/>
        <v>0</v>
      </c>
      <c r="S77" s="116"/>
      <c r="T77" s="104">
        <f t="shared" si="26"/>
        <v>0</v>
      </c>
      <c r="U77" s="116"/>
      <c r="V77" s="106">
        <f t="shared" si="27"/>
        <v>0</v>
      </c>
      <c r="W77" s="107">
        <f t="shared" si="28"/>
        <v>0</v>
      </c>
      <c r="X77" s="117"/>
      <c r="Y77" s="104">
        <f t="shared" si="29"/>
        <v>0</v>
      </c>
      <c r="Z77" s="116"/>
      <c r="AA77" s="104">
        <f t="shared" si="30"/>
        <v>0</v>
      </c>
      <c r="AB77" s="116"/>
      <c r="AC77" s="106">
        <f t="shared" si="31"/>
        <v>0</v>
      </c>
      <c r="AD77" s="107">
        <f t="shared" si="32"/>
        <v>0</v>
      </c>
      <c r="AE77" s="172">
        <f t="shared" si="17"/>
        <v>0</v>
      </c>
      <c r="AF77" s="116"/>
    </row>
    <row r="78" spans="1:32" s="8" customFormat="1" ht="12.75">
      <c r="A78" s="112">
        <f t="shared" si="18"/>
        <v>72</v>
      </c>
      <c r="B78" s="113"/>
      <c r="C78" s="113"/>
      <c r="D78" s="114"/>
      <c r="E78" s="115"/>
      <c r="F78" s="104">
        <f t="shared" si="33"/>
        <v>0</v>
      </c>
      <c r="G78" s="116"/>
      <c r="H78" s="104">
        <f t="shared" si="19"/>
        <v>0</v>
      </c>
      <c r="I78" s="107">
        <f t="shared" si="20"/>
        <v>0</v>
      </c>
      <c r="J78" s="117"/>
      <c r="K78" s="109">
        <f t="shared" si="21"/>
        <v>0</v>
      </c>
      <c r="L78" s="116"/>
      <c r="M78" s="104">
        <f t="shared" si="22"/>
        <v>0</v>
      </c>
      <c r="N78" s="171">
        <f t="shared" si="23"/>
        <v>0</v>
      </c>
      <c r="O78" s="115"/>
      <c r="P78" s="104">
        <f t="shared" si="24"/>
        <v>0</v>
      </c>
      <c r="Q78" s="116"/>
      <c r="R78" s="104">
        <f t="shared" si="25"/>
        <v>0</v>
      </c>
      <c r="S78" s="116"/>
      <c r="T78" s="104">
        <f t="shared" si="26"/>
        <v>0</v>
      </c>
      <c r="U78" s="116"/>
      <c r="V78" s="106">
        <f t="shared" si="27"/>
        <v>0</v>
      </c>
      <c r="W78" s="107">
        <f t="shared" si="28"/>
        <v>0</v>
      </c>
      <c r="X78" s="117"/>
      <c r="Y78" s="104">
        <f t="shared" si="29"/>
        <v>0</v>
      </c>
      <c r="Z78" s="116"/>
      <c r="AA78" s="104">
        <f t="shared" si="30"/>
        <v>0</v>
      </c>
      <c r="AB78" s="116"/>
      <c r="AC78" s="106">
        <f t="shared" si="31"/>
        <v>0</v>
      </c>
      <c r="AD78" s="107">
        <f t="shared" si="32"/>
        <v>0</v>
      </c>
      <c r="AE78" s="172">
        <f t="shared" si="17"/>
        <v>0</v>
      </c>
      <c r="AF78" s="116"/>
    </row>
    <row r="79" spans="1:32" s="8" customFormat="1" ht="12.75">
      <c r="A79" s="112">
        <f t="shared" si="18"/>
        <v>73</v>
      </c>
      <c r="B79" s="113"/>
      <c r="C79" s="113"/>
      <c r="D79" s="114"/>
      <c r="E79" s="115"/>
      <c r="F79" s="104">
        <f t="shared" si="33"/>
        <v>0</v>
      </c>
      <c r="G79" s="116"/>
      <c r="H79" s="104">
        <f t="shared" si="19"/>
        <v>0</v>
      </c>
      <c r="I79" s="107">
        <f t="shared" si="20"/>
        <v>0</v>
      </c>
      <c r="J79" s="117"/>
      <c r="K79" s="109">
        <f t="shared" si="21"/>
        <v>0</v>
      </c>
      <c r="L79" s="116"/>
      <c r="M79" s="104">
        <f t="shared" si="22"/>
        <v>0</v>
      </c>
      <c r="N79" s="171">
        <f t="shared" si="23"/>
        <v>0</v>
      </c>
      <c r="O79" s="115"/>
      <c r="P79" s="104">
        <f t="shared" si="24"/>
        <v>0</v>
      </c>
      <c r="Q79" s="116"/>
      <c r="R79" s="104">
        <f t="shared" si="25"/>
        <v>0</v>
      </c>
      <c r="S79" s="116"/>
      <c r="T79" s="104">
        <f t="shared" si="26"/>
        <v>0</v>
      </c>
      <c r="U79" s="116"/>
      <c r="V79" s="106">
        <f t="shared" si="27"/>
        <v>0</v>
      </c>
      <c r="W79" s="107">
        <f t="shared" si="28"/>
        <v>0</v>
      </c>
      <c r="X79" s="117"/>
      <c r="Y79" s="104">
        <f t="shared" si="29"/>
        <v>0</v>
      </c>
      <c r="Z79" s="116"/>
      <c r="AA79" s="104">
        <f t="shared" si="30"/>
        <v>0</v>
      </c>
      <c r="AB79" s="116"/>
      <c r="AC79" s="106">
        <f t="shared" si="31"/>
        <v>0</v>
      </c>
      <c r="AD79" s="107">
        <f t="shared" si="32"/>
        <v>0</v>
      </c>
      <c r="AE79" s="172">
        <f t="shared" si="17"/>
        <v>0</v>
      </c>
      <c r="AF79" s="116"/>
    </row>
    <row r="80" spans="1:32" s="8" customFormat="1" ht="12.75">
      <c r="A80" s="112">
        <f t="shared" si="18"/>
        <v>74</v>
      </c>
      <c r="B80" s="113"/>
      <c r="C80" s="113"/>
      <c r="D80" s="114"/>
      <c r="E80" s="115"/>
      <c r="F80" s="104">
        <f t="shared" si="33"/>
        <v>0</v>
      </c>
      <c r="G80" s="116"/>
      <c r="H80" s="104">
        <f t="shared" si="19"/>
        <v>0</v>
      </c>
      <c r="I80" s="107">
        <f t="shared" si="20"/>
        <v>0</v>
      </c>
      <c r="J80" s="117"/>
      <c r="K80" s="109">
        <f t="shared" si="21"/>
        <v>0</v>
      </c>
      <c r="L80" s="116"/>
      <c r="M80" s="104">
        <f t="shared" si="22"/>
        <v>0</v>
      </c>
      <c r="N80" s="171">
        <f t="shared" si="23"/>
        <v>0</v>
      </c>
      <c r="O80" s="115"/>
      <c r="P80" s="104">
        <f t="shared" si="24"/>
        <v>0</v>
      </c>
      <c r="Q80" s="116"/>
      <c r="R80" s="104">
        <f t="shared" si="25"/>
        <v>0</v>
      </c>
      <c r="S80" s="116"/>
      <c r="T80" s="104">
        <f t="shared" si="26"/>
        <v>0</v>
      </c>
      <c r="U80" s="116"/>
      <c r="V80" s="106">
        <f t="shared" si="27"/>
        <v>0</v>
      </c>
      <c r="W80" s="107">
        <f t="shared" si="28"/>
        <v>0</v>
      </c>
      <c r="X80" s="117"/>
      <c r="Y80" s="104">
        <f t="shared" si="29"/>
        <v>0</v>
      </c>
      <c r="Z80" s="116"/>
      <c r="AA80" s="104">
        <f t="shared" si="30"/>
        <v>0</v>
      </c>
      <c r="AB80" s="116"/>
      <c r="AC80" s="106">
        <f t="shared" si="31"/>
        <v>0</v>
      </c>
      <c r="AD80" s="107">
        <f t="shared" si="32"/>
        <v>0</v>
      </c>
      <c r="AE80" s="172">
        <f t="shared" si="17"/>
        <v>0</v>
      </c>
      <c r="AF80" s="116"/>
    </row>
    <row r="81" spans="1:32" s="8" customFormat="1" ht="12.75">
      <c r="A81" s="112">
        <f t="shared" si="18"/>
        <v>75</v>
      </c>
      <c r="B81" s="113"/>
      <c r="C81" s="113"/>
      <c r="D81" s="114"/>
      <c r="E81" s="115"/>
      <c r="F81" s="104">
        <f t="shared" si="33"/>
        <v>0</v>
      </c>
      <c r="G81" s="116"/>
      <c r="H81" s="104">
        <f t="shared" si="19"/>
        <v>0</v>
      </c>
      <c r="I81" s="107">
        <f t="shared" si="20"/>
        <v>0</v>
      </c>
      <c r="J81" s="117"/>
      <c r="K81" s="109">
        <f t="shared" si="21"/>
        <v>0</v>
      </c>
      <c r="L81" s="116"/>
      <c r="M81" s="104">
        <f t="shared" si="22"/>
        <v>0</v>
      </c>
      <c r="N81" s="171">
        <f t="shared" si="23"/>
        <v>0</v>
      </c>
      <c r="O81" s="115"/>
      <c r="P81" s="104">
        <f t="shared" si="24"/>
        <v>0</v>
      </c>
      <c r="Q81" s="116"/>
      <c r="R81" s="104">
        <f t="shared" si="25"/>
        <v>0</v>
      </c>
      <c r="S81" s="116"/>
      <c r="T81" s="104">
        <f t="shared" si="26"/>
        <v>0</v>
      </c>
      <c r="U81" s="116"/>
      <c r="V81" s="106">
        <f t="shared" si="27"/>
        <v>0</v>
      </c>
      <c r="W81" s="107">
        <f t="shared" si="28"/>
        <v>0</v>
      </c>
      <c r="X81" s="117"/>
      <c r="Y81" s="104">
        <f t="shared" si="29"/>
        <v>0</v>
      </c>
      <c r="Z81" s="116"/>
      <c r="AA81" s="104">
        <f t="shared" si="30"/>
        <v>0</v>
      </c>
      <c r="AB81" s="116"/>
      <c r="AC81" s="106">
        <f t="shared" si="31"/>
        <v>0</v>
      </c>
      <c r="AD81" s="107">
        <f t="shared" si="32"/>
        <v>0</v>
      </c>
      <c r="AE81" s="172">
        <f t="shared" si="17"/>
        <v>0</v>
      </c>
      <c r="AF81" s="116"/>
    </row>
    <row r="82" spans="1:32" s="8" customFormat="1" ht="12.75">
      <c r="A82" s="112">
        <f t="shared" si="18"/>
        <v>76</v>
      </c>
      <c r="B82" s="113"/>
      <c r="C82" s="113"/>
      <c r="D82" s="114"/>
      <c r="E82" s="115"/>
      <c r="F82" s="104">
        <f t="shared" si="33"/>
        <v>0</v>
      </c>
      <c r="G82" s="116"/>
      <c r="H82" s="104">
        <f t="shared" si="19"/>
        <v>0</v>
      </c>
      <c r="I82" s="107">
        <f t="shared" si="20"/>
        <v>0</v>
      </c>
      <c r="J82" s="117"/>
      <c r="K82" s="109">
        <f t="shared" si="21"/>
        <v>0</v>
      </c>
      <c r="L82" s="116"/>
      <c r="M82" s="104">
        <f t="shared" si="22"/>
        <v>0</v>
      </c>
      <c r="N82" s="171">
        <f t="shared" si="23"/>
        <v>0</v>
      </c>
      <c r="O82" s="115"/>
      <c r="P82" s="104">
        <f t="shared" si="24"/>
        <v>0</v>
      </c>
      <c r="Q82" s="116"/>
      <c r="R82" s="104">
        <f t="shared" si="25"/>
        <v>0</v>
      </c>
      <c r="S82" s="116"/>
      <c r="T82" s="104">
        <f t="shared" si="26"/>
        <v>0</v>
      </c>
      <c r="U82" s="116"/>
      <c r="V82" s="106">
        <f t="shared" si="27"/>
        <v>0</v>
      </c>
      <c r="W82" s="107">
        <f t="shared" si="28"/>
        <v>0</v>
      </c>
      <c r="X82" s="117"/>
      <c r="Y82" s="104">
        <f t="shared" si="29"/>
        <v>0</v>
      </c>
      <c r="Z82" s="116"/>
      <c r="AA82" s="104">
        <f t="shared" si="30"/>
        <v>0</v>
      </c>
      <c r="AB82" s="116"/>
      <c r="AC82" s="106">
        <f t="shared" si="31"/>
        <v>0</v>
      </c>
      <c r="AD82" s="107">
        <f t="shared" si="32"/>
        <v>0</v>
      </c>
      <c r="AE82" s="172">
        <f t="shared" si="17"/>
        <v>0</v>
      </c>
      <c r="AF82" s="116"/>
    </row>
    <row r="83" spans="1:32" s="8" customFormat="1" ht="12.75">
      <c r="A83" s="112">
        <f t="shared" si="18"/>
        <v>77</v>
      </c>
      <c r="B83" s="113"/>
      <c r="C83" s="113"/>
      <c r="D83" s="114"/>
      <c r="E83" s="115"/>
      <c r="F83" s="104">
        <f t="shared" si="33"/>
        <v>0</v>
      </c>
      <c r="G83" s="116"/>
      <c r="H83" s="104">
        <f t="shared" si="19"/>
        <v>0</v>
      </c>
      <c r="I83" s="107">
        <f t="shared" si="20"/>
        <v>0</v>
      </c>
      <c r="J83" s="117"/>
      <c r="K83" s="109">
        <f t="shared" si="21"/>
        <v>0</v>
      </c>
      <c r="L83" s="116"/>
      <c r="M83" s="104">
        <f t="shared" si="22"/>
        <v>0</v>
      </c>
      <c r="N83" s="171">
        <f t="shared" si="23"/>
        <v>0</v>
      </c>
      <c r="O83" s="115"/>
      <c r="P83" s="104">
        <f t="shared" si="24"/>
        <v>0</v>
      </c>
      <c r="Q83" s="116"/>
      <c r="R83" s="104">
        <f t="shared" si="25"/>
        <v>0</v>
      </c>
      <c r="S83" s="116"/>
      <c r="T83" s="104">
        <f t="shared" si="26"/>
        <v>0</v>
      </c>
      <c r="U83" s="116"/>
      <c r="V83" s="106">
        <f t="shared" si="27"/>
        <v>0</v>
      </c>
      <c r="W83" s="107">
        <f t="shared" si="28"/>
        <v>0</v>
      </c>
      <c r="X83" s="117"/>
      <c r="Y83" s="104">
        <f t="shared" si="29"/>
        <v>0</v>
      </c>
      <c r="Z83" s="116"/>
      <c r="AA83" s="104">
        <f t="shared" si="30"/>
        <v>0</v>
      </c>
      <c r="AB83" s="116"/>
      <c r="AC83" s="106">
        <f t="shared" si="31"/>
        <v>0</v>
      </c>
      <c r="AD83" s="107">
        <f t="shared" si="32"/>
        <v>0</v>
      </c>
      <c r="AE83" s="172">
        <f t="shared" si="17"/>
        <v>0</v>
      </c>
      <c r="AF83" s="116"/>
    </row>
    <row r="84" spans="1:32" s="8" customFormat="1" ht="12.75">
      <c r="A84" s="112">
        <f t="shared" si="18"/>
        <v>78</v>
      </c>
      <c r="B84" s="113"/>
      <c r="C84" s="113"/>
      <c r="D84" s="114"/>
      <c r="E84" s="115"/>
      <c r="F84" s="104">
        <f t="shared" si="33"/>
        <v>0</v>
      </c>
      <c r="G84" s="116"/>
      <c r="H84" s="104">
        <f t="shared" si="19"/>
        <v>0</v>
      </c>
      <c r="I84" s="107">
        <f t="shared" si="20"/>
        <v>0</v>
      </c>
      <c r="J84" s="117"/>
      <c r="K84" s="109">
        <f t="shared" si="21"/>
        <v>0</v>
      </c>
      <c r="L84" s="116"/>
      <c r="M84" s="104">
        <f t="shared" si="22"/>
        <v>0</v>
      </c>
      <c r="N84" s="171">
        <f t="shared" si="23"/>
        <v>0</v>
      </c>
      <c r="O84" s="115"/>
      <c r="P84" s="104">
        <f t="shared" si="24"/>
        <v>0</v>
      </c>
      <c r="Q84" s="116"/>
      <c r="R84" s="104">
        <f t="shared" si="25"/>
        <v>0</v>
      </c>
      <c r="S84" s="116"/>
      <c r="T84" s="104">
        <f t="shared" si="26"/>
        <v>0</v>
      </c>
      <c r="U84" s="116"/>
      <c r="V84" s="106">
        <f t="shared" si="27"/>
        <v>0</v>
      </c>
      <c r="W84" s="107">
        <f t="shared" si="28"/>
        <v>0</v>
      </c>
      <c r="X84" s="117"/>
      <c r="Y84" s="104">
        <f t="shared" si="29"/>
        <v>0</v>
      </c>
      <c r="Z84" s="116"/>
      <c r="AA84" s="104">
        <f t="shared" si="30"/>
        <v>0</v>
      </c>
      <c r="AB84" s="116"/>
      <c r="AC84" s="106">
        <f t="shared" si="31"/>
        <v>0</v>
      </c>
      <c r="AD84" s="107">
        <f t="shared" si="32"/>
        <v>0</v>
      </c>
      <c r="AE84" s="172">
        <f t="shared" si="17"/>
        <v>0</v>
      </c>
      <c r="AF84" s="116"/>
    </row>
    <row r="85" spans="1:32" s="8" customFormat="1" ht="12.75">
      <c r="A85" s="112">
        <f t="shared" si="18"/>
        <v>79</v>
      </c>
      <c r="B85" s="113"/>
      <c r="C85" s="113"/>
      <c r="D85" s="114"/>
      <c r="E85" s="115"/>
      <c r="F85" s="104">
        <f t="shared" si="33"/>
        <v>0</v>
      </c>
      <c r="G85" s="116"/>
      <c r="H85" s="104">
        <f t="shared" si="19"/>
        <v>0</v>
      </c>
      <c r="I85" s="107">
        <f t="shared" si="20"/>
        <v>0</v>
      </c>
      <c r="J85" s="117"/>
      <c r="K85" s="109">
        <f t="shared" si="21"/>
        <v>0</v>
      </c>
      <c r="L85" s="116"/>
      <c r="M85" s="104">
        <f t="shared" si="22"/>
        <v>0</v>
      </c>
      <c r="N85" s="171">
        <f t="shared" si="23"/>
        <v>0</v>
      </c>
      <c r="O85" s="115"/>
      <c r="P85" s="104">
        <f t="shared" si="24"/>
        <v>0</v>
      </c>
      <c r="Q85" s="116"/>
      <c r="R85" s="104">
        <f t="shared" si="25"/>
        <v>0</v>
      </c>
      <c r="S85" s="116"/>
      <c r="T85" s="104">
        <f t="shared" si="26"/>
        <v>0</v>
      </c>
      <c r="U85" s="116"/>
      <c r="V85" s="106">
        <f t="shared" si="27"/>
        <v>0</v>
      </c>
      <c r="W85" s="107">
        <f t="shared" si="28"/>
        <v>0</v>
      </c>
      <c r="X85" s="117"/>
      <c r="Y85" s="104">
        <f t="shared" si="29"/>
        <v>0</v>
      </c>
      <c r="Z85" s="116"/>
      <c r="AA85" s="104">
        <f t="shared" si="30"/>
        <v>0</v>
      </c>
      <c r="AB85" s="116"/>
      <c r="AC85" s="106">
        <f t="shared" si="31"/>
        <v>0</v>
      </c>
      <c r="AD85" s="107">
        <f t="shared" si="32"/>
        <v>0</v>
      </c>
      <c r="AE85" s="172">
        <f t="shared" si="17"/>
        <v>0</v>
      </c>
      <c r="AF85" s="116"/>
    </row>
    <row r="86" spans="1:32" s="8" customFormat="1" ht="12.75">
      <c r="A86" s="112">
        <f t="shared" si="18"/>
        <v>80</v>
      </c>
      <c r="B86" s="113"/>
      <c r="C86" s="113"/>
      <c r="D86" s="114"/>
      <c r="E86" s="115"/>
      <c r="F86" s="104">
        <f t="shared" si="33"/>
        <v>0</v>
      </c>
      <c r="G86" s="116"/>
      <c r="H86" s="104">
        <f t="shared" si="19"/>
        <v>0</v>
      </c>
      <c r="I86" s="107">
        <f t="shared" si="20"/>
        <v>0</v>
      </c>
      <c r="J86" s="117"/>
      <c r="K86" s="109">
        <f t="shared" si="21"/>
        <v>0</v>
      </c>
      <c r="L86" s="116"/>
      <c r="M86" s="104">
        <f t="shared" si="22"/>
        <v>0</v>
      </c>
      <c r="N86" s="171">
        <f t="shared" si="23"/>
        <v>0</v>
      </c>
      <c r="O86" s="115"/>
      <c r="P86" s="104">
        <f t="shared" si="24"/>
        <v>0</v>
      </c>
      <c r="Q86" s="116"/>
      <c r="R86" s="104">
        <f t="shared" si="25"/>
        <v>0</v>
      </c>
      <c r="S86" s="116"/>
      <c r="T86" s="104">
        <f t="shared" si="26"/>
        <v>0</v>
      </c>
      <c r="U86" s="116"/>
      <c r="V86" s="106">
        <f t="shared" si="27"/>
        <v>0</v>
      </c>
      <c r="W86" s="107">
        <f t="shared" si="28"/>
        <v>0</v>
      </c>
      <c r="X86" s="117"/>
      <c r="Y86" s="104">
        <f t="shared" si="29"/>
        <v>0</v>
      </c>
      <c r="Z86" s="116"/>
      <c r="AA86" s="104">
        <f t="shared" si="30"/>
        <v>0</v>
      </c>
      <c r="AB86" s="116"/>
      <c r="AC86" s="106">
        <f t="shared" si="31"/>
        <v>0</v>
      </c>
      <c r="AD86" s="107">
        <f t="shared" si="32"/>
        <v>0</v>
      </c>
      <c r="AE86" s="172">
        <f t="shared" si="17"/>
        <v>0</v>
      </c>
      <c r="AF86" s="116"/>
    </row>
    <row r="87" spans="1:32" s="8" customFormat="1" ht="12.75">
      <c r="A87" s="112">
        <f t="shared" si="18"/>
        <v>81</v>
      </c>
      <c r="B87" s="113"/>
      <c r="C87" s="113"/>
      <c r="D87" s="114"/>
      <c r="E87" s="115"/>
      <c r="F87" s="104">
        <f t="shared" si="33"/>
        <v>0</v>
      </c>
      <c r="G87" s="116"/>
      <c r="H87" s="104">
        <f t="shared" si="19"/>
        <v>0</v>
      </c>
      <c r="I87" s="107">
        <f t="shared" si="20"/>
        <v>0</v>
      </c>
      <c r="J87" s="117"/>
      <c r="K87" s="109">
        <f t="shared" si="21"/>
        <v>0</v>
      </c>
      <c r="L87" s="116"/>
      <c r="M87" s="104">
        <f t="shared" si="22"/>
        <v>0</v>
      </c>
      <c r="N87" s="171">
        <f t="shared" si="23"/>
        <v>0</v>
      </c>
      <c r="O87" s="115"/>
      <c r="P87" s="104">
        <f t="shared" si="24"/>
        <v>0</v>
      </c>
      <c r="Q87" s="116"/>
      <c r="R87" s="104">
        <f t="shared" si="25"/>
        <v>0</v>
      </c>
      <c r="S87" s="116"/>
      <c r="T87" s="104">
        <f t="shared" si="26"/>
        <v>0</v>
      </c>
      <c r="U87" s="116"/>
      <c r="V87" s="106">
        <f t="shared" si="27"/>
        <v>0</v>
      </c>
      <c r="W87" s="107">
        <f t="shared" si="28"/>
        <v>0</v>
      </c>
      <c r="X87" s="117"/>
      <c r="Y87" s="104">
        <f t="shared" si="29"/>
        <v>0</v>
      </c>
      <c r="Z87" s="116"/>
      <c r="AA87" s="104">
        <f t="shared" si="30"/>
        <v>0</v>
      </c>
      <c r="AB87" s="116"/>
      <c r="AC87" s="106">
        <f t="shared" si="31"/>
        <v>0</v>
      </c>
      <c r="AD87" s="107">
        <f t="shared" si="32"/>
        <v>0</v>
      </c>
      <c r="AE87" s="172">
        <f t="shared" si="17"/>
        <v>0</v>
      </c>
      <c r="AF87" s="116"/>
    </row>
    <row r="88" spans="1:32" s="8" customFormat="1" ht="12.75">
      <c r="A88" s="112">
        <f t="shared" si="18"/>
        <v>82</v>
      </c>
      <c r="B88" s="113"/>
      <c r="C88" s="113"/>
      <c r="D88" s="114"/>
      <c r="E88" s="115"/>
      <c r="F88" s="104">
        <f t="shared" si="33"/>
        <v>0</v>
      </c>
      <c r="G88" s="116"/>
      <c r="H88" s="104">
        <f t="shared" si="19"/>
        <v>0</v>
      </c>
      <c r="I88" s="107">
        <f t="shared" si="20"/>
        <v>0</v>
      </c>
      <c r="J88" s="117"/>
      <c r="K88" s="109">
        <f t="shared" si="21"/>
        <v>0</v>
      </c>
      <c r="L88" s="116"/>
      <c r="M88" s="104">
        <f t="shared" si="22"/>
        <v>0</v>
      </c>
      <c r="N88" s="171">
        <f t="shared" si="23"/>
        <v>0</v>
      </c>
      <c r="O88" s="115"/>
      <c r="P88" s="104">
        <f t="shared" si="24"/>
        <v>0</v>
      </c>
      <c r="Q88" s="116"/>
      <c r="R88" s="104">
        <f t="shared" si="25"/>
        <v>0</v>
      </c>
      <c r="S88" s="116"/>
      <c r="T88" s="104">
        <f t="shared" si="26"/>
        <v>0</v>
      </c>
      <c r="U88" s="116"/>
      <c r="V88" s="106">
        <f t="shared" si="27"/>
        <v>0</v>
      </c>
      <c r="W88" s="107">
        <f t="shared" si="28"/>
        <v>0</v>
      </c>
      <c r="X88" s="117"/>
      <c r="Y88" s="104">
        <f t="shared" si="29"/>
        <v>0</v>
      </c>
      <c r="Z88" s="116"/>
      <c r="AA88" s="104">
        <f t="shared" si="30"/>
        <v>0</v>
      </c>
      <c r="AB88" s="116"/>
      <c r="AC88" s="106">
        <f t="shared" si="31"/>
        <v>0</v>
      </c>
      <c r="AD88" s="107">
        <f t="shared" si="32"/>
        <v>0</v>
      </c>
      <c r="AE88" s="172">
        <f t="shared" si="17"/>
        <v>0</v>
      </c>
      <c r="AF88" s="116"/>
    </row>
    <row r="89" spans="1:32" s="8" customFormat="1" ht="12.75">
      <c r="A89" s="112">
        <f t="shared" si="18"/>
        <v>83</v>
      </c>
      <c r="B89" s="113"/>
      <c r="C89" s="113"/>
      <c r="D89" s="114"/>
      <c r="E89" s="115"/>
      <c r="F89" s="104">
        <f t="shared" si="33"/>
        <v>0</v>
      </c>
      <c r="G89" s="116"/>
      <c r="H89" s="104">
        <f t="shared" si="19"/>
        <v>0</v>
      </c>
      <c r="I89" s="107">
        <f t="shared" si="20"/>
        <v>0</v>
      </c>
      <c r="J89" s="117"/>
      <c r="K89" s="109">
        <f t="shared" si="21"/>
        <v>0</v>
      </c>
      <c r="L89" s="116"/>
      <c r="M89" s="104">
        <f t="shared" si="22"/>
        <v>0</v>
      </c>
      <c r="N89" s="171">
        <f t="shared" si="23"/>
        <v>0</v>
      </c>
      <c r="O89" s="115"/>
      <c r="P89" s="104">
        <f t="shared" si="24"/>
        <v>0</v>
      </c>
      <c r="Q89" s="116"/>
      <c r="R89" s="104">
        <f t="shared" si="25"/>
        <v>0</v>
      </c>
      <c r="S89" s="116"/>
      <c r="T89" s="104">
        <f t="shared" si="26"/>
        <v>0</v>
      </c>
      <c r="U89" s="116"/>
      <c r="V89" s="106">
        <f t="shared" si="27"/>
        <v>0</v>
      </c>
      <c r="W89" s="107">
        <f t="shared" si="28"/>
        <v>0</v>
      </c>
      <c r="X89" s="117"/>
      <c r="Y89" s="104">
        <f t="shared" si="29"/>
        <v>0</v>
      </c>
      <c r="Z89" s="116"/>
      <c r="AA89" s="104">
        <f t="shared" si="30"/>
        <v>0</v>
      </c>
      <c r="AB89" s="116"/>
      <c r="AC89" s="106">
        <f t="shared" si="31"/>
        <v>0</v>
      </c>
      <c r="AD89" s="107">
        <f t="shared" si="32"/>
        <v>0</v>
      </c>
      <c r="AE89" s="172">
        <f t="shared" si="17"/>
        <v>0</v>
      </c>
      <c r="AF89" s="116"/>
    </row>
    <row r="90" spans="1:32" s="8" customFormat="1" ht="12.75">
      <c r="A90" s="112">
        <f t="shared" si="18"/>
        <v>84</v>
      </c>
      <c r="B90" s="113"/>
      <c r="C90" s="113"/>
      <c r="D90" s="114"/>
      <c r="E90" s="115"/>
      <c r="F90" s="104">
        <f t="shared" si="33"/>
        <v>0</v>
      </c>
      <c r="G90" s="116"/>
      <c r="H90" s="104">
        <f t="shared" si="19"/>
        <v>0</v>
      </c>
      <c r="I90" s="107">
        <f t="shared" si="20"/>
        <v>0</v>
      </c>
      <c r="J90" s="117"/>
      <c r="K90" s="109">
        <f t="shared" si="21"/>
        <v>0</v>
      </c>
      <c r="L90" s="116"/>
      <c r="M90" s="104">
        <f t="shared" si="22"/>
        <v>0</v>
      </c>
      <c r="N90" s="171">
        <f t="shared" si="23"/>
        <v>0</v>
      </c>
      <c r="O90" s="115"/>
      <c r="P90" s="104">
        <f t="shared" si="24"/>
        <v>0</v>
      </c>
      <c r="Q90" s="116"/>
      <c r="R90" s="104">
        <f t="shared" si="25"/>
        <v>0</v>
      </c>
      <c r="S90" s="116"/>
      <c r="T90" s="104">
        <f t="shared" si="26"/>
        <v>0</v>
      </c>
      <c r="U90" s="116"/>
      <c r="V90" s="106">
        <f t="shared" si="27"/>
        <v>0</v>
      </c>
      <c r="W90" s="107">
        <f t="shared" si="28"/>
        <v>0</v>
      </c>
      <c r="X90" s="117"/>
      <c r="Y90" s="104">
        <f t="shared" si="29"/>
        <v>0</v>
      </c>
      <c r="Z90" s="116"/>
      <c r="AA90" s="104">
        <f t="shared" si="30"/>
        <v>0</v>
      </c>
      <c r="AB90" s="116"/>
      <c r="AC90" s="106">
        <f t="shared" si="31"/>
        <v>0</v>
      </c>
      <c r="AD90" s="107">
        <f t="shared" si="32"/>
        <v>0</v>
      </c>
      <c r="AE90" s="172">
        <f t="shared" si="17"/>
        <v>0</v>
      </c>
      <c r="AF90" s="116"/>
    </row>
    <row r="91" spans="1:32" s="8" customFormat="1" ht="12.75">
      <c r="A91" s="112">
        <f t="shared" si="18"/>
        <v>85</v>
      </c>
      <c r="B91" s="113"/>
      <c r="C91" s="113"/>
      <c r="D91" s="114"/>
      <c r="E91" s="115"/>
      <c r="F91" s="104">
        <f t="shared" si="33"/>
        <v>0</v>
      </c>
      <c r="G91" s="116"/>
      <c r="H91" s="104">
        <f t="shared" si="19"/>
        <v>0</v>
      </c>
      <c r="I91" s="107">
        <f t="shared" si="20"/>
        <v>0</v>
      </c>
      <c r="J91" s="117"/>
      <c r="K91" s="109">
        <f t="shared" si="21"/>
        <v>0</v>
      </c>
      <c r="L91" s="116"/>
      <c r="M91" s="104">
        <f t="shared" si="22"/>
        <v>0</v>
      </c>
      <c r="N91" s="171">
        <f t="shared" si="23"/>
        <v>0</v>
      </c>
      <c r="O91" s="115"/>
      <c r="P91" s="104">
        <f t="shared" si="24"/>
        <v>0</v>
      </c>
      <c r="Q91" s="116"/>
      <c r="R91" s="104">
        <f t="shared" si="25"/>
        <v>0</v>
      </c>
      <c r="S91" s="116"/>
      <c r="T91" s="104">
        <f t="shared" si="26"/>
        <v>0</v>
      </c>
      <c r="U91" s="116"/>
      <c r="V91" s="106">
        <f t="shared" si="27"/>
        <v>0</v>
      </c>
      <c r="W91" s="107">
        <f t="shared" si="28"/>
        <v>0</v>
      </c>
      <c r="X91" s="117"/>
      <c r="Y91" s="104">
        <f t="shared" si="29"/>
        <v>0</v>
      </c>
      <c r="Z91" s="116"/>
      <c r="AA91" s="104">
        <f t="shared" si="30"/>
        <v>0</v>
      </c>
      <c r="AB91" s="116"/>
      <c r="AC91" s="106">
        <f t="shared" si="31"/>
        <v>0</v>
      </c>
      <c r="AD91" s="107">
        <f t="shared" si="32"/>
        <v>0</v>
      </c>
      <c r="AE91" s="172">
        <f t="shared" si="17"/>
        <v>0</v>
      </c>
      <c r="AF91" s="116"/>
    </row>
    <row r="92" spans="1:32" s="8" customFormat="1" ht="12.75">
      <c r="A92" s="112">
        <f t="shared" si="18"/>
        <v>86</v>
      </c>
      <c r="B92" s="113"/>
      <c r="C92" s="113"/>
      <c r="D92" s="114"/>
      <c r="E92" s="115"/>
      <c r="F92" s="104">
        <f t="shared" si="33"/>
        <v>0</v>
      </c>
      <c r="G92" s="116"/>
      <c r="H92" s="104">
        <f t="shared" si="19"/>
        <v>0</v>
      </c>
      <c r="I92" s="107">
        <f t="shared" si="20"/>
        <v>0</v>
      </c>
      <c r="J92" s="117"/>
      <c r="K92" s="109">
        <f t="shared" si="21"/>
        <v>0</v>
      </c>
      <c r="L92" s="116"/>
      <c r="M92" s="104">
        <f t="shared" si="22"/>
        <v>0</v>
      </c>
      <c r="N92" s="171">
        <f t="shared" si="23"/>
        <v>0</v>
      </c>
      <c r="O92" s="115"/>
      <c r="P92" s="104">
        <f t="shared" si="24"/>
        <v>0</v>
      </c>
      <c r="Q92" s="116"/>
      <c r="R92" s="104">
        <f t="shared" si="25"/>
        <v>0</v>
      </c>
      <c r="S92" s="116"/>
      <c r="T92" s="104">
        <f t="shared" si="26"/>
        <v>0</v>
      </c>
      <c r="U92" s="116"/>
      <c r="V92" s="106">
        <f t="shared" si="27"/>
        <v>0</v>
      </c>
      <c r="W92" s="107">
        <f t="shared" si="28"/>
        <v>0</v>
      </c>
      <c r="X92" s="117"/>
      <c r="Y92" s="104">
        <f t="shared" si="29"/>
        <v>0</v>
      </c>
      <c r="Z92" s="116"/>
      <c r="AA92" s="104">
        <f t="shared" si="30"/>
        <v>0</v>
      </c>
      <c r="AB92" s="116"/>
      <c r="AC92" s="106">
        <f t="shared" si="31"/>
        <v>0</v>
      </c>
      <c r="AD92" s="107">
        <f t="shared" si="32"/>
        <v>0</v>
      </c>
      <c r="AE92" s="172">
        <f t="shared" si="17"/>
        <v>0</v>
      </c>
      <c r="AF92" s="116"/>
    </row>
    <row r="93" spans="1:32" s="8" customFormat="1" ht="12.75">
      <c r="A93" s="112">
        <f t="shared" si="18"/>
        <v>87</v>
      </c>
      <c r="B93" s="113"/>
      <c r="C93" s="113"/>
      <c r="D93" s="114"/>
      <c r="E93" s="115"/>
      <c r="F93" s="104">
        <f t="shared" si="33"/>
        <v>0</v>
      </c>
      <c r="G93" s="116"/>
      <c r="H93" s="104">
        <f t="shared" si="19"/>
        <v>0</v>
      </c>
      <c r="I93" s="107">
        <f t="shared" si="20"/>
        <v>0</v>
      </c>
      <c r="J93" s="117"/>
      <c r="K93" s="109">
        <f t="shared" si="21"/>
        <v>0</v>
      </c>
      <c r="L93" s="116"/>
      <c r="M93" s="104">
        <f t="shared" si="22"/>
        <v>0</v>
      </c>
      <c r="N93" s="171">
        <f t="shared" si="23"/>
        <v>0</v>
      </c>
      <c r="O93" s="115"/>
      <c r="P93" s="104">
        <f t="shared" si="24"/>
        <v>0</v>
      </c>
      <c r="Q93" s="116"/>
      <c r="R93" s="104">
        <f t="shared" si="25"/>
        <v>0</v>
      </c>
      <c r="S93" s="116"/>
      <c r="T93" s="104">
        <f t="shared" si="26"/>
        <v>0</v>
      </c>
      <c r="U93" s="116"/>
      <c r="V93" s="106">
        <f t="shared" si="27"/>
        <v>0</v>
      </c>
      <c r="W93" s="107">
        <f t="shared" si="28"/>
        <v>0</v>
      </c>
      <c r="X93" s="117"/>
      <c r="Y93" s="104">
        <f t="shared" si="29"/>
        <v>0</v>
      </c>
      <c r="Z93" s="116"/>
      <c r="AA93" s="104">
        <f t="shared" si="30"/>
        <v>0</v>
      </c>
      <c r="AB93" s="116"/>
      <c r="AC93" s="106">
        <f t="shared" si="31"/>
        <v>0</v>
      </c>
      <c r="AD93" s="107">
        <f t="shared" si="32"/>
        <v>0</v>
      </c>
      <c r="AE93" s="172">
        <f t="shared" si="17"/>
        <v>0</v>
      </c>
      <c r="AF93" s="116"/>
    </row>
    <row r="94" spans="1:32" s="8" customFormat="1" ht="12.75">
      <c r="A94" s="112">
        <f t="shared" si="18"/>
        <v>88</v>
      </c>
      <c r="B94" s="113"/>
      <c r="C94" s="113"/>
      <c r="D94" s="114"/>
      <c r="E94" s="115"/>
      <c r="F94" s="104">
        <f t="shared" si="33"/>
        <v>0</v>
      </c>
      <c r="G94" s="116"/>
      <c r="H94" s="104">
        <f t="shared" si="19"/>
        <v>0</v>
      </c>
      <c r="I94" s="107">
        <f t="shared" si="20"/>
        <v>0</v>
      </c>
      <c r="J94" s="117"/>
      <c r="K94" s="109">
        <f t="shared" si="21"/>
        <v>0</v>
      </c>
      <c r="L94" s="116"/>
      <c r="M94" s="104">
        <f t="shared" si="22"/>
        <v>0</v>
      </c>
      <c r="N94" s="171">
        <f t="shared" si="23"/>
        <v>0</v>
      </c>
      <c r="O94" s="115"/>
      <c r="P94" s="104">
        <f t="shared" si="24"/>
        <v>0</v>
      </c>
      <c r="Q94" s="116"/>
      <c r="R94" s="104">
        <f t="shared" si="25"/>
        <v>0</v>
      </c>
      <c r="S94" s="116"/>
      <c r="T94" s="104">
        <f t="shared" si="26"/>
        <v>0</v>
      </c>
      <c r="U94" s="116"/>
      <c r="V94" s="106">
        <f t="shared" si="27"/>
        <v>0</v>
      </c>
      <c r="W94" s="107">
        <f t="shared" si="28"/>
        <v>0</v>
      </c>
      <c r="X94" s="117"/>
      <c r="Y94" s="104">
        <f t="shared" si="29"/>
        <v>0</v>
      </c>
      <c r="Z94" s="116"/>
      <c r="AA94" s="104">
        <f t="shared" si="30"/>
        <v>0</v>
      </c>
      <c r="AB94" s="116"/>
      <c r="AC94" s="106">
        <f t="shared" si="31"/>
        <v>0</v>
      </c>
      <c r="AD94" s="107">
        <f t="shared" si="32"/>
        <v>0</v>
      </c>
      <c r="AE94" s="172">
        <f t="shared" si="17"/>
        <v>0</v>
      </c>
      <c r="AF94" s="116"/>
    </row>
    <row r="95" spans="1:32" s="8" customFormat="1" ht="12.75">
      <c r="A95" s="112">
        <f t="shared" si="18"/>
        <v>89</v>
      </c>
      <c r="B95" s="113"/>
      <c r="C95" s="113"/>
      <c r="D95" s="114"/>
      <c r="E95" s="115"/>
      <c r="F95" s="104">
        <f t="shared" si="33"/>
        <v>0</v>
      </c>
      <c r="G95" s="116"/>
      <c r="H95" s="104">
        <f t="shared" si="19"/>
        <v>0</v>
      </c>
      <c r="I95" s="107">
        <f t="shared" si="20"/>
        <v>0</v>
      </c>
      <c r="J95" s="117"/>
      <c r="K95" s="109">
        <f t="shared" si="21"/>
        <v>0</v>
      </c>
      <c r="L95" s="116"/>
      <c r="M95" s="104">
        <f t="shared" si="22"/>
        <v>0</v>
      </c>
      <c r="N95" s="171">
        <f t="shared" si="23"/>
        <v>0</v>
      </c>
      <c r="O95" s="115"/>
      <c r="P95" s="104">
        <f t="shared" si="24"/>
        <v>0</v>
      </c>
      <c r="Q95" s="116"/>
      <c r="R95" s="104">
        <f t="shared" si="25"/>
        <v>0</v>
      </c>
      <c r="S95" s="116"/>
      <c r="T95" s="104">
        <f t="shared" si="26"/>
        <v>0</v>
      </c>
      <c r="U95" s="116"/>
      <c r="V95" s="106">
        <f t="shared" si="27"/>
        <v>0</v>
      </c>
      <c r="W95" s="107">
        <f t="shared" si="28"/>
        <v>0</v>
      </c>
      <c r="X95" s="117"/>
      <c r="Y95" s="104">
        <f t="shared" si="29"/>
        <v>0</v>
      </c>
      <c r="Z95" s="116"/>
      <c r="AA95" s="104">
        <f t="shared" si="30"/>
        <v>0</v>
      </c>
      <c r="AB95" s="116"/>
      <c r="AC95" s="106">
        <f t="shared" si="31"/>
        <v>0</v>
      </c>
      <c r="AD95" s="107">
        <f t="shared" si="32"/>
        <v>0</v>
      </c>
      <c r="AE95" s="172">
        <f t="shared" si="17"/>
        <v>0</v>
      </c>
      <c r="AF95" s="116"/>
    </row>
    <row r="96" spans="1:32" s="8" customFormat="1" ht="12.75">
      <c r="A96" s="112">
        <f t="shared" si="18"/>
        <v>90</v>
      </c>
      <c r="B96" s="113"/>
      <c r="C96" s="113"/>
      <c r="D96" s="114"/>
      <c r="E96" s="115"/>
      <c r="F96" s="104">
        <f t="shared" si="33"/>
        <v>0</v>
      </c>
      <c r="G96" s="116"/>
      <c r="H96" s="104">
        <f t="shared" si="19"/>
        <v>0</v>
      </c>
      <c r="I96" s="107">
        <f t="shared" si="20"/>
        <v>0</v>
      </c>
      <c r="J96" s="117"/>
      <c r="K96" s="109">
        <f t="shared" si="21"/>
        <v>0</v>
      </c>
      <c r="L96" s="116"/>
      <c r="M96" s="104">
        <f t="shared" si="22"/>
        <v>0</v>
      </c>
      <c r="N96" s="171">
        <f t="shared" si="23"/>
        <v>0</v>
      </c>
      <c r="O96" s="115"/>
      <c r="P96" s="104">
        <f t="shared" si="24"/>
        <v>0</v>
      </c>
      <c r="Q96" s="116"/>
      <c r="R96" s="104">
        <f t="shared" si="25"/>
        <v>0</v>
      </c>
      <c r="S96" s="116"/>
      <c r="T96" s="104">
        <f t="shared" si="26"/>
        <v>0</v>
      </c>
      <c r="U96" s="116"/>
      <c r="V96" s="106">
        <f t="shared" si="27"/>
        <v>0</v>
      </c>
      <c r="W96" s="107">
        <f t="shared" si="28"/>
        <v>0</v>
      </c>
      <c r="X96" s="117"/>
      <c r="Y96" s="104">
        <f t="shared" si="29"/>
        <v>0</v>
      </c>
      <c r="Z96" s="116"/>
      <c r="AA96" s="104">
        <f t="shared" si="30"/>
        <v>0</v>
      </c>
      <c r="AB96" s="116"/>
      <c r="AC96" s="106">
        <f t="shared" si="31"/>
        <v>0</v>
      </c>
      <c r="AD96" s="107">
        <f t="shared" si="32"/>
        <v>0</v>
      </c>
      <c r="AE96" s="172">
        <f t="shared" si="17"/>
        <v>0</v>
      </c>
      <c r="AF96" s="116"/>
    </row>
    <row r="97" spans="1:19" s="5" customFormat="1" ht="15.75">
      <c r="A97" s="120" t="s">
        <v>161</v>
      </c>
      <c r="B97" s="173"/>
      <c r="S97"/>
    </row>
    <row r="98" spans="1:32" s="5" customFormat="1" ht="15.75">
      <c r="A98" s="120" t="s">
        <v>162</v>
      </c>
      <c r="O98" s="22"/>
      <c r="P98" s="2"/>
      <c r="Q98" s="2"/>
      <c r="R98" s="2"/>
      <c r="S98" s="8"/>
      <c r="T98" s="2"/>
      <c r="U98" s="2"/>
      <c r="V98" s="8"/>
      <c r="W98" s="2"/>
      <c r="X98" s="8"/>
      <c r="Y98" s="2"/>
      <c r="Z98" s="8"/>
      <c r="AA98" s="2"/>
      <c r="AB98"/>
      <c r="AD98" s="2"/>
      <c r="AE98" s="2"/>
      <c r="AF98" s="8"/>
    </row>
    <row r="99" spans="1:32" s="5" customFormat="1" ht="15.75">
      <c r="A99" s="120" t="s">
        <v>163</v>
      </c>
      <c r="O99" s="22"/>
      <c r="P99" s="2"/>
      <c r="Q99" s="2"/>
      <c r="R99" s="2"/>
      <c r="S99" s="8"/>
      <c r="T99" s="2"/>
      <c r="U99" s="2"/>
      <c r="V99" s="8"/>
      <c r="W99" s="2"/>
      <c r="X99" s="8"/>
      <c r="Y99" s="2"/>
      <c r="Z99" s="8"/>
      <c r="AA99" s="2"/>
      <c r="AB99"/>
      <c r="AD99" s="2"/>
      <c r="AE99" s="2"/>
      <c r="AF99" s="8"/>
    </row>
    <row r="100" spans="1:32" s="5" customFormat="1" ht="15.75">
      <c r="A100" s="186" t="s">
        <v>164</v>
      </c>
      <c r="O100" s="22"/>
      <c r="P100" s="2"/>
      <c r="Q100" s="2"/>
      <c r="R100" s="2"/>
      <c r="S100" s="8"/>
      <c r="T100" s="2"/>
      <c r="U100" s="2"/>
      <c r="V100" s="8"/>
      <c r="W100" s="2"/>
      <c r="X100" s="8"/>
      <c r="Y100" s="2"/>
      <c r="Z100" s="8"/>
      <c r="AA100" s="2"/>
      <c r="AB100"/>
      <c r="AD100" s="2"/>
      <c r="AE100" s="2"/>
      <c r="AF100" s="8"/>
    </row>
    <row r="101" spans="2:31" s="5" customFormat="1" ht="15.75">
      <c r="B101" s="123"/>
      <c r="C101" s="124"/>
      <c r="D101" s="8"/>
      <c r="E101" s="8"/>
      <c r="F101" s="2"/>
      <c r="G101" s="2"/>
      <c r="H101" s="2"/>
      <c r="I101" s="2"/>
      <c r="J101" s="8"/>
      <c r="K101" s="2"/>
      <c r="L101" s="8"/>
      <c r="M101" s="2"/>
      <c r="N101" s="2"/>
      <c r="P101" s="2"/>
      <c r="Q101" s="8"/>
      <c r="R101" s="2"/>
      <c r="S101" s="2"/>
      <c r="T101" s="2"/>
      <c r="U101" s="8"/>
      <c r="V101" s="2"/>
      <c r="W101" s="2"/>
      <c r="X101" s="174"/>
      <c r="Y101" s="2"/>
      <c r="Z101" s="8"/>
      <c r="AA101" s="187" t="s">
        <v>165</v>
      </c>
      <c r="AB101" s="8"/>
      <c r="AC101" s="2"/>
      <c r="AD101" s="2"/>
      <c r="AE101" s="2"/>
    </row>
    <row r="102" spans="1:32" s="8" customFormat="1" ht="12.75">
      <c r="A102" s="5"/>
      <c r="B102" s="123"/>
      <c r="C102" s="123"/>
      <c r="F102" s="2"/>
      <c r="G102" s="2"/>
      <c r="L102" s="2"/>
      <c r="M102" s="2"/>
      <c r="O102" s="2"/>
      <c r="Q102" s="2"/>
      <c r="R102" s="2"/>
      <c r="S102" s="2"/>
      <c r="U102" s="2"/>
      <c r="V102" s="2"/>
      <c r="W102" s="5"/>
      <c r="X102" s="2"/>
      <c r="Z102" s="2"/>
      <c r="AB102" s="2"/>
      <c r="AC102" s="2"/>
      <c r="AD102" s="2"/>
      <c r="AE102" s="5"/>
      <c r="AF102" s="5"/>
    </row>
  </sheetData>
  <sheetProtection password="CE31" sheet="1" objects="1" scenarios="1"/>
  <printOptions horizontalCentered="1"/>
  <pageMargins left="0.7874015748031497" right="0.7874015748031497" top="0.3937007874015748" bottom="0.984251968503937" header="0.5118110236220472" footer="0.5118110236220472"/>
  <pageSetup horizontalDpi="360" verticalDpi="360" orientation="landscape" paperSize="9" scale="83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CIRC.DID.ISCHIA1</cp:lastModifiedBy>
  <cp:lastPrinted>2007-05-07T20:00:52Z</cp:lastPrinted>
  <dcterms:created xsi:type="dcterms:W3CDTF">2001-11-22T19:04:57Z</dcterms:created>
  <dcterms:modified xsi:type="dcterms:W3CDTF">2009-07-03T07:16:59Z</dcterms:modified>
  <cp:category/>
  <cp:version/>
  <cp:contentType/>
  <cp:contentStatus/>
</cp:coreProperties>
</file>